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86136\Desktop\ZARA 发货单\明细\"/>
    </mc:Choice>
  </mc:AlternateContent>
  <xr:revisionPtr revIDLastSave="0" documentId="13_ncr:1_{6CC41552-CF45-4732-ACF3-86412D1C2941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1" l="1"/>
  <c r="H48" i="1" s="1"/>
  <c r="F25" i="1"/>
  <c r="F26" i="1" s="1"/>
  <c r="F15" i="1"/>
  <c r="G15" i="1" s="1"/>
  <c r="H15" i="1" s="1"/>
  <c r="F45" i="1"/>
  <c r="G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F35" i="1"/>
  <c r="G35" i="1" s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F36" i="1" l="1"/>
  <c r="F37" i="1" s="1"/>
  <c r="F16" i="1"/>
  <c r="F17" i="1" s="1"/>
  <c r="G17" i="1" s="1"/>
  <c r="H17" i="1" s="1"/>
  <c r="F27" i="1"/>
  <c r="G26" i="1"/>
  <c r="H26" i="1" s="1"/>
  <c r="G37" i="1"/>
  <c r="H37" i="1" s="1"/>
  <c r="F46" i="1"/>
  <c r="G25" i="1"/>
  <c r="H25" i="1" s="1"/>
  <c r="G36" i="1"/>
  <c r="H36" i="1" s="1"/>
  <c r="H45" i="1"/>
  <c r="G16" i="1" l="1"/>
  <c r="H16" i="1" s="1"/>
  <c r="F47" i="1"/>
  <c r="F49" i="1" s="1"/>
  <c r="G46" i="1"/>
  <c r="H46" i="1" s="1"/>
  <c r="G27" i="1"/>
  <c r="H27" i="1" s="1"/>
  <c r="G49" i="1" l="1"/>
  <c r="H49" i="1" s="1"/>
  <c r="G47" i="1"/>
  <c r="H47" i="1" s="1"/>
</calcChain>
</file>

<file path=xl/sharedStrings.xml><?xml version="1.0" encoding="utf-8"?>
<sst xmlns="http://schemas.openxmlformats.org/spreadsheetml/2006/main" count="112" uniqueCount="50">
  <si>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</si>
  <si>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</si>
  <si>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</si>
  <si>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</si>
  <si>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</si>
  <si>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</si>
  <si>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</si>
  <si>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</si>
  <si>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</si>
  <si>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</si>
  <si>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</si>
  <si>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</si>
  <si>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</si>
  <si>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</si>
  <si>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</si>
  <si>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</si>
  <si>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</si>
  <si>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</si>
  <si>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</si>
  <si>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</si>
  <si>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</si>
  <si>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</si>
  <si>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</si>
  <si>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</si>
  <si>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</si>
  <si>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</si>
  <si>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</si>
  <si>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</si>
  <si>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</si>
  <si>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5024-074</t>
  </si>
  <si>
    <t>401</t>
  </si>
  <si>
    <t>32</t>
  </si>
  <si>
    <t>34</t>
  </si>
  <si>
    <t>36</t>
  </si>
  <si>
    <t>38</t>
  </si>
  <si>
    <t>40</t>
  </si>
  <si>
    <t>42</t>
  </si>
  <si>
    <t>44</t>
  </si>
  <si>
    <r>
      <rPr>
        <b/>
        <sz val="11"/>
        <color theme="1"/>
        <rFont val="宋体"/>
        <family val="3"/>
        <charset val="134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</si>
  <si>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</si>
  <si>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白色再生环保页洗标</t>
    </r>
    <r>
      <rPr>
        <b/>
        <sz val="11"/>
        <color theme="1"/>
        <rFont val="Calibri"/>
        <family val="2"/>
      </rPr>
      <t xml:space="preserve">
(component label)</t>
    </r>
  </si>
  <si>
    <t>426</t>
  </si>
  <si>
    <t>433</t>
  </si>
  <si>
    <t>809</t>
  </si>
  <si>
    <t>白色再生警告标
(warning label)</t>
  </si>
  <si>
    <t>合计</t>
  </si>
  <si>
    <t>2025/7/</t>
    <phoneticPr fontId="18" type="noConversion"/>
  </si>
  <si>
    <t xml:space="preserve">85932-01
85933-01 
85934-01
86285-01
84586-01
84587-01
84588-01 </t>
    <phoneticPr fontId="18" type="noConversion"/>
  </si>
  <si>
    <t>85932-01
85933-01 
85934-01
86285-01
84586-01
84587-01
84588-01</t>
    <phoneticPr fontId="18" type="noConversion"/>
  </si>
  <si>
    <t>5024-074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</si>
</sst>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2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charset val="134"/>
    </font>
    <font>
      <b/>
      <sz val="22"/>
      <color theme="1"/>
      <name val="Calibri"/>
      <family val="2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family val="2"/>
    </font>
    <font>
      <b/>
      <sz val="11"/>
      <name val="宋体"/>
      <charset val="134"/>
    </font>
    <font>
      <b/>
      <sz val="11"/>
      <name val="Arial Unicode MS"/>
      <family val="2"/>
      <charset val="136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6"/>
      <scheme val="minor"/>
    </font>
    <font>
      <b/>
      <sz val="2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178" fontId="11" fillId="0" borderId="3" xfId="1" applyNumberFormat="1" applyFont="1" applyBorder="1" applyAlignment="1">
      <alignment horizontal="center" vertical="center" wrapText="1"/>
    </xf>
    <xf numFmtId="177" fontId="11" fillId="0" borderId="3" xfId="1" applyNumberFormat="1" applyFont="1" applyBorder="1" applyAlignment="1">
      <alignment horizontal="center" vertical="center" wrapText="1"/>
    </xf>
    <xf numFmtId="49" fontId="11" fillId="0" borderId="3" xfId="1" applyNumberFormat="1" applyFont="1" applyBorder="1" applyAlignment="1">
      <alignment horizontal="center" vertical="center" wrapText="1"/>
    </xf>
    <xf numFmtId="176" fontId="11" fillId="0" borderId="3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15" fontId="12" fillId="0" borderId="3" xfId="1" applyNumberFormat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49" fontId="13" fillId="0" borderId="3" xfId="1" applyNumberFormat="1" applyFont="1" applyBorder="1" applyAlignment="1">
      <alignment horizontal="center" vertical="center" wrapText="1"/>
    </xf>
    <xf numFmtId="177" fontId="13" fillId="0" borderId="3" xfId="1" applyNumberFormat="1" applyFont="1" applyBorder="1" applyAlignment="1">
      <alignment horizontal="center" vertical="center" wrapText="1"/>
    </xf>
    <xf numFmtId="176" fontId="12" fillId="0" borderId="3" xfId="1" applyNumberFormat="1" applyFont="1" applyBorder="1" applyAlignment="1">
      <alignment horizontal="center" vertical="center" wrapText="1"/>
    </xf>
    <xf numFmtId="49" fontId="14" fillId="0" borderId="3" xfId="1" applyNumberFormat="1" applyFont="1" applyBorder="1" applyAlignment="1">
      <alignment horizontal="center" vertical="center" wrapText="1"/>
    </xf>
    <xf numFmtId="176" fontId="15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6" fillId="0" borderId="3" xfId="0" applyFont="1" applyBorder="1">
      <alignment vertical="center"/>
    </xf>
    <xf numFmtId="176" fontId="14" fillId="0" borderId="3" xfId="0" applyNumberFormat="1" applyFont="1" applyBorder="1" applyAlignment="1" applyProtection="1">
      <alignment horizontal="center" vertical="center"/>
      <protection locked="0"/>
    </xf>
    <xf numFmtId="176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88900</xdr:rowOff>
    </xdr:from>
    <xdr:to>
      <xdr:col>6</xdr:col>
      <xdr:colOff>234950</xdr:colOff>
      <xdr:row>60</xdr:row>
      <xdr:rowOff>45792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9D963CB9-0176-9D94-41E9-078418126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875000"/>
          <a:ext cx="5213350" cy="1982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tabSelected="1" topLeftCell="A10" workbookViewId="0">
      <selection activeCell="C8" sqref="C8:C14"/>
    </sheetView>
  </sheetViews>
  <sheetFormatPr defaultColWidth="9" defaultRowHeight="14.5"/>
  <cols>
    <col min="1" max="1" width="9.54296875" style="2" customWidth="1"/>
    <col min="2" max="2" width="22.54296875" customWidth="1"/>
    <col min="3" max="3" width="12.1796875" customWidth="1"/>
  </cols>
  <sheetData>
    <row r="1" spans="1:12" ht="28.5">
      <c r="A1" s="40" t="s">
        <v>0</v>
      </c>
      <c r="B1" s="41"/>
      <c r="C1" s="41"/>
      <c r="D1" s="41"/>
      <c r="E1" s="41"/>
      <c r="F1" s="41"/>
      <c r="G1" s="41"/>
      <c r="H1" s="42"/>
      <c r="I1" s="41"/>
      <c r="J1" s="41"/>
      <c r="K1" s="41"/>
      <c r="L1" s="41"/>
    </row>
    <row r="2" spans="1:12" ht="28.5">
      <c r="A2" s="40" t="s">
        <v>1</v>
      </c>
      <c r="B2" s="43"/>
      <c r="C2" s="43"/>
      <c r="D2" s="43"/>
      <c r="E2" s="43"/>
      <c r="F2" s="43"/>
      <c r="G2" s="43"/>
      <c r="H2" s="44"/>
      <c r="I2" s="43"/>
      <c r="J2" s="43"/>
      <c r="K2" s="43"/>
      <c r="L2" s="43"/>
    </row>
    <row r="3" spans="1:12" ht="26">
      <c r="A3" s="3"/>
      <c r="B3" s="3"/>
      <c r="C3" s="3"/>
      <c r="D3" s="3" t="s">
        <v>2</v>
      </c>
      <c r="E3" s="45" t="s">
        <v>46</v>
      </c>
      <c r="F3" s="45"/>
      <c r="G3" s="4"/>
      <c r="H3" s="5"/>
      <c r="I3" s="33"/>
      <c r="J3" s="34"/>
      <c r="K3" s="34"/>
      <c r="L3" s="3"/>
    </row>
    <row r="4" spans="1:12">
      <c r="A4" s="3"/>
      <c r="B4" s="3"/>
      <c r="C4" s="3"/>
      <c r="D4" s="6" t="s">
        <v>3</v>
      </c>
      <c r="E4" s="46"/>
      <c r="F4" s="47"/>
      <c r="G4" s="7"/>
      <c r="H4" s="8"/>
      <c r="I4" s="35"/>
      <c r="J4" s="36"/>
      <c r="K4" s="36"/>
      <c r="L4" s="35"/>
    </row>
    <row r="5" spans="1:12" ht="26">
      <c r="A5" s="3"/>
      <c r="B5" s="6"/>
      <c r="C5" s="3"/>
      <c r="D5" s="3"/>
      <c r="E5" s="3"/>
      <c r="F5" s="3"/>
      <c r="G5" s="9"/>
      <c r="H5" s="5"/>
      <c r="I5" s="33"/>
      <c r="J5" s="34"/>
      <c r="K5" s="34"/>
      <c r="L5" s="3"/>
    </row>
    <row r="6" spans="1:12" s="1" customFormat="1" ht="43.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29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21" customHeight="1">
      <c r="A8" s="48" t="s">
        <v>47</v>
      </c>
      <c r="B8" s="56" t="s">
        <v>28</v>
      </c>
      <c r="C8" s="51" t="s">
        <v>49</v>
      </c>
      <c r="D8" s="59" t="s">
        <v>30</v>
      </c>
      <c r="E8" s="23" t="s">
        <v>31</v>
      </c>
      <c r="F8" s="24">
        <v>3726</v>
      </c>
      <c r="G8" s="24">
        <f>F8*0.05</f>
        <v>186.3</v>
      </c>
      <c r="H8" s="24">
        <f>F8+G8</f>
        <v>3912.3</v>
      </c>
      <c r="I8" s="54"/>
      <c r="J8" s="55"/>
      <c r="K8" s="55"/>
      <c r="L8" s="53"/>
    </row>
    <row r="9" spans="1:12" s="1" customFormat="1" ht="21" customHeight="1">
      <c r="A9" s="49"/>
      <c r="B9" s="57"/>
      <c r="C9" s="52"/>
      <c r="D9" s="55"/>
      <c r="E9" s="23" t="s">
        <v>32</v>
      </c>
      <c r="F9" s="24">
        <v>4883</v>
      </c>
      <c r="G9" s="24">
        <f t="shared" ref="G9:G49" si="0">F9*0.05</f>
        <v>244.15</v>
      </c>
      <c r="H9" s="24">
        <f t="shared" ref="H9:H49" si="1">F9+G9</f>
        <v>5127.1499999999996</v>
      </c>
      <c r="I9" s="54"/>
      <c r="J9" s="55"/>
      <c r="K9" s="55"/>
      <c r="L9" s="53"/>
    </row>
    <row r="10" spans="1:12" s="1" customFormat="1" ht="21" customHeight="1">
      <c r="A10" s="49"/>
      <c r="B10" s="57"/>
      <c r="C10" s="52"/>
      <c r="D10" s="55"/>
      <c r="E10" s="23" t="s">
        <v>33</v>
      </c>
      <c r="F10" s="24">
        <v>5346</v>
      </c>
      <c r="G10" s="24">
        <f t="shared" si="0"/>
        <v>267.3</v>
      </c>
      <c r="H10" s="24">
        <f t="shared" si="1"/>
        <v>5613.3</v>
      </c>
      <c r="I10" s="54"/>
      <c r="J10" s="55"/>
      <c r="K10" s="55"/>
      <c r="L10" s="53"/>
    </row>
    <row r="11" spans="1:12" s="1" customFormat="1" ht="21" customHeight="1">
      <c r="A11" s="49"/>
      <c r="B11" s="57"/>
      <c r="C11" s="52"/>
      <c r="D11" s="55"/>
      <c r="E11" s="23" t="s">
        <v>34</v>
      </c>
      <c r="F11" s="24">
        <v>4192</v>
      </c>
      <c r="G11" s="24">
        <f t="shared" si="0"/>
        <v>209.60000000000002</v>
      </c>
      <c r="H11" s="24">
        <f t="shared" si="1"/>
        <v>4401.6000000000004</v>
      </c>
      <c r="I11" s="54"/>
      <c r="J11" s="55"/>
      <c r="K11" s="55"/>
      <c r="L11" s="53"/>
    </row>
    <row r="12" spans="1:12" s="1" customFormat="1" ht="21" customHeight="1">
      <c r="A12" s="49"/>
      <c r="B12" s="57"/>
      <c r="C12" s="52"/>
      <c r="D12" s="55"/>
      <c r="E12" s="23" t="s">
        <v>35</v>
      </c>
      <c r="F12" s="24">
        <v>2101</v>
      </c>
      <c r="G12" s="24">
        <f t="shared" si="0"/>
        <v>105.05000000000001</v>
      </c>
      <c r="H12" s="24">
        <f t="shared" si="1"/>
        <v>2206.0500000000002</v>
      </c>
      <c r="I12" s="54"/>
      <c r="J12" s="55"/>
      <c r="K12" s="55"/>
      <c r="L12" s="53"/>
    </row>
    <row r="13" spans="1:12" s="1" customFormat="1" ht="21" customHeight="1">
      <c r="A13" s="49"/>
      <c r="B13" s="57"/>
      <c r="C13" s="52"/>
      <c r="D13" s="55"/>
      <c r="E13" s="23" t="s">
        <v>36</v>
      </c>
      <c r="F13" s="24">
        <v>1400</v>
      </c>
      <c r="G13" s="24">
        <f t="shared" si="0"/>
        <v>70</v>
      </c>
      <c r="H13" s="24">
        <f t="shared" si="1"/>
        <v>1470</v>
      </c>
      <c r="I13" s="54"/>
      <c r="J13" s="55"/>
      <c r="K13" s="55"/>
      <c r="L13" s="53"/>
    </row>
    <row r="14" spans="1:12" s="1" customFormat="1" ht="21" customHeight="1">
      <c r="A14" s="49"/>
      <c r="B14" s="57"/>
      <c r="C14" s="53"/>
      <c r="D14" s="55"/>
      <c r="E14" s="23" t="s">
        <v>37</v>
      </c>
      <c r="F14" s="24">
        <v>927</v>
      </c>
      <c r="G14" s="24">
        <f t="shared" si="0"/>
        <v>46.35</v>
      </c>
      <c r="H14" s="24">
        <f t="shared" si="1"/>
        <v>973.35</v>
      </c>
      <c r="I14" s="54"/>
      <c r="J14" s="55"/>
      <c r="K14" s="55"/>
      <c r="L14" s="53"/>
    </row>
    <row r="15" spans="1:12" s="1" customFormat="1" ht="34" customHeight="1">
      <c r="A15" s="49"/>
      <c r="B15" s="25" t="s">
        <v>38</v>
      </c>
      <c r="C15" s="26" t="s">
        <v>29</v>
      </c>
      <c r="D15" s="27" t="s">
        <v>30</v>
      </c>
      <c r="E15" s="28"/>
      <c r="F15" s="38">
        <f>SUM(F8:F14)</f>
        <v>22575</v>
      </c>
      <c r="G15" s="24">
        <f t="shared" si="0"/>
        <v>1128.75</v>
      </c>
      <c r="H15" s="24">
        <f t="shared" si="1"/>
        <v>23703.75</v>
      </c>
      <c r="I15" s="54"/>
      <c r="J15" s="55"/>
      <c r="K15" s="55"/>
      <c r="L15" s="53"/>
    </row>
    <row r="16" spans="1:12" s="1" customFormat="1" ht="34" customHeight="1">
      <c r="A16" s="49"/>
      <c r="B16" s="25" t="s">
        <v>39</v>
      </c>
      <c r="C16" s="26" t="s">
        <v>29</v>
      </c>
      <c r="D16" s="27" t="s">
        <v>30</v>
      </c>
      <c r="E16" s="28"/>
      <c r="F16" s="29">
        <f>SUM(F15:F15)</f>
        <v>22575</v>
      </c>
      <c r="G16" s="24">
        <f t="shared" si="0"/>
        <v>1128.75</v>
      </c>
      <c r="H16" s="24">
        <f t="shared" si="1"/>
        <v>23703.75</v>
      </c>
      <c r="I16" s="54"/>
      <c r="J16" s="55"/>
      <c r="K16" s="55"/>
      <c r="L16" s="53"/>
    </row>
    <row r="17" spans="1:12" s="1" customFormat="1" ht="34" customHeight="1">
      <c r="A17" s="50"/>
      <c r="B17" s="25" t="s">
        <v>40</v>
      </c>
      <c r="C17" s="26" t="s">
        <v>29</v>
      </c>
      <c r="D17" s="27" t="s">
        <v>30</v>
      </c>
      <c r="E17" s="28"/>
      <c r="F17" s="29">
        <f>SUM(F16:F16)</f>
        <v>22575</v>
      </c>
      <c r="G17" s="24">
        <f t="shared" si="0"/>
        <v>1128.75</v>
      </c>
      <c r="H17" s="24">
        <f t="shared" si="1"/>
        <v>23703.75</v>
      </c>
      <c r="I17" s="54"/>
      <c r="J17" s="55"/>
      <c r="K17" s="55"/>
      <c r="L17" s="53"/>
    </row>
    <row r="18" spans="1:12" s="1" customFormat="1" ht="21" customHeight="1">
      <c r="A18" s="48" t="s">
        <v>48</v>
      </c>
      <c r="B18" s="56" t="s">
        <v>28</v>
      </c>
      <c r="C18" s="58" t="s">
        <v>29</v>
      </c>
      <c r="D18" s="59" t="s">
        <v>41</v>
      </c>
      <c r="E18" s="23" t="s">
        <v>31</v>
      </c>
      <c r="F18" s="24">
        <v>3380</v>
      </c>
      <c r="G18" s="24">
        <f t="shared" si="0"/>
        <v>169</v>
      </c>
      <c r="H18" s="24">
        <f t="shared" si="1"/>
        <v>3549</v>
      </c>
      <c r="I18" s="54"/>
      <c r="J18" s="55"/>
      <c r="K18" s="55"/>
      <c r="L18" s="53"/>
    </row>
    <row r="19" spans="1:12" s="1" customFormat="1" ht="21" customHeight="1">
      <c r="A19" s="49"/>
      <c r="B19" s="57"/>
      <c r="C19" s="52"/>
      <c r="D19" s="55"/>
      <c r="E19" s="23" t="s">
        <v>32</v>
      </c>
      <c r="F19" s="24">
        <v>4431</v>
      </c>
      <c r="G19" s="24">
        <f t="shared" si="0"/>
        <v>221.55</v>
      </c>
      <c r="H19" s="24">
        <f t="shared" si="1"/>
        <v>4652.55</v>
      </c>
      <c r="I19" s="54"/>
      <c r="J19" s="55"/>
      <c r="K19" s="55"/>
      <c r="L19" s="53"/>
    </row>
    <row r="20" spans="1:12" s="1" customFormat="1" ht="21" customHeight="1">
      <c r="A20" s="49"/>
      <c r="B20" s="57"/>
      <c r="C20" s="52"/>
      <c r="D20" s="55"/>
      <c r="E20" s="23" t="s">
        <v>33</v>
      </c>
      <c r="F20" s="24">
        <v>4854</v>
      </c>
      <c r="G20" s="24">
        <f t="shared" si="0"/>
        <v>242.70000000000002</v>
      </c>
      <c r="H20" s="24">
        <f t="shared" si="1"/>
        <v>5096.7</v>
      </c>
      <c r="I20" s="54"/>
      <c r="J20" s="55"/>
      <c r="K20" s="55"/>
      <c r="L20" s="53"/>
    </row>
    <row r="21" spans="1:12" s="1" customFormat="1" ht="21" customHeight="1">
      <c r="A21" s="49"/>
      <c r="B21" s="57"/>
      <c r="C21" s="52"/>
      <c r="D21" s="55"/>
      <c r="E21" s="23" t="s">
        <v>34</v>
      </c>
      <c r="F21" s="24">
        <v>3801</v>
      </c>
      <c r="G21" s="24">
        <f t="shared" si="0"/>
        <v>190.05</v>
      </c>
      <c r="H21" s="24">
        <f t="shared" si="1"/>
        <v>3991.05</v>
      </c>
      <c r="I21" s="54"/>
      <c r="J21" s="55"/>
      <c r="K21" s="55"/>
      <c r="L21" s="53"/>
    </row>
    <row r="22" spans="1:12" s="1" customFormat="1" ht="21" customHeight="1">
      <c r="A22" s="49"/>
      <c r="B22" s="57"/>
      <c r="C22" s="52"/>
      <c r="D22" s="55"/>
      <c r="E22" s="23" t="s">
        <v>35</v>
      </c>
      <c r="F22" s="24">
        <v>1906</v>
      </c>
      <c r="G22" s="24">
        <f t="shared" si="0"/>
        <v>95.300000000000011</v>
      </c>
      <c r="H22" s="24">
        <f t="shared" si="1"/>
        <v>2001.3</v>
      </c>
      <c r="I22" s="54"/>
      <c r="J22" s="55"/>
      <c r="K22" s="55"/>
      <c r="L22" s="53"/>
    </row>
    <row r="23" spans="1:12" s="1" customFormat="1" ht="21" customHeight="1">
      <c r="A23" s="49"/>
      <c r="B23" s="57"/>
      <c r="C23" s="52"/>
      <c r="D23" s="55"/>
      <c r="E23" s="23" t="s">
        <v>36</v>
      </c>
      <c r="F23" s="24">
        <v>1262</v>
      </c>
      <c r="G23" s="24">
        <f t="shared" si="0"/>
        <v>63.1</v>
      </c>
      <c r="H23" s="24">
        <f t="shared" si="1"/>
        <v>1325.1</v>
      </c>
      <c r="I23" s="54"/>
      <c r="J23" s="55"/>
      <c r="K23" s="55"/>
      <c r="L23" s="53"/>
    </row>
    <row r="24" spans="1:12" s="1" customFormat="1" ht="21" customHeight="1">
      <c r="A24" s="49"/>
      <c r="B24" s="57"/>
      <c r="C24" s="53"/>
      <c r="D24" s="55"/>
      <c r="E24" s="23" t="s">
        <v>37</v>
      </c>
      <c r="F24" s="24">
        <v>841</v>
      </c>
      <c r="G24" s="24">
        <f t="shared" si="0"/>
        <v>42.050000000000004</v>
      </c>
      <c r="H24" s="24">
        <f t="shared" si="1"/>
        <v>883.05</v>
      </c>
      <c r="I24" s="54"/>
      <c r="J24" s="55"/>
      <c r="K24" s="55"/>
      <c r="L24" s="53"/>
    </row>
    <row r="25" spans="1:12" s="1" customFormat="1" ht="34" customHeight="1">
      <c r="A25" s="49"/>
      <c r="B25" s="25" t="s">
        <v>38</v>
      </c>
      <c r="C25" s="26" t="s">
        <v>29</v>
      </c>
      <c r="D25" s="27" t="s">
        <v>41</v>
      </c>
      <c r="E25" s="28"/>
      <c r="F25" s="38">
        <f>SUM(F18:F24)</f>
        <v>20475</v>
      </c>
      <c r="G25" s="24">
        <f t="shared" si="0"/>
        <v>1023.75</v>
      </c>
      <c r="H25" s="24">
        <f t="shared" si="1"/>
        <v>21498.75</v>
      </c>
      <c r="I25" s="54"/>
      <c r="J25" s="55"/>
      <c r="K25" s="55"/>
      <c r="L25" s="53"/>
    </row>
    <row r="26" spans="1:12" s="1" customFormat="1" ht="34" customHeight="1">
      <c r="A26" s="49"/>
      <c r="B26" s="25" t="s">
        <v>39</v>
      </c>
      <c r="C26" s="26" t="s">
        <v>29</v>
      </c>
      <c r="D26" s="27" t="s">
        <v>41</v>
      </c>
      <c r="E26" s="28"/>
      <c r="F26" s="29">
        <f>SUM(F25:F25)</f>
        <v>20475</v>
      </c>
      <c r="G26" s="24">
        <f t="shared" si="0"/>
        <v>1023.75</v>
      </c>
      <c r="H26" s="24">
        <f t="shared" si="1"/>
        <v>21498.75</v>
      </c>
      <c r="I26" s="54"/>
      <c r="J26" s="55"/>
      <c r="K26" s="55"/>
      <c r="L26" s="53"/>
    </row>
    <row r="27" spans="1:12" s="1" customFormat="1" ht="34" customHeight="1">
      <c r="A27" s="50"/>
      <c r="B27" s="25" t="s">
        <v>40</v>
      </c>
      <c r="C27" s="26" t="s">
        <v>29</v>
      </c>
      <c r="D27" s="27" t="s">
        <v>41</v>
      </c>
      <c r="E27" s="28"/>
      <c r="F27" s="29">
        <f>SUM(F26:F26)</f>
        <v>20475</v>
      </c>
      <c r="G27" s="24">
        <f t="shared" si="0"/>
        <v>1023.75</v>
      </c>
      <c r="H27" s="24">
        <f t="shared" si="1"/>
        <v>21498.75</v>
      </c>
      <c r="I27" s="54"/>
      <c r="J27" s="55"/>
      <c r="K27" s="55"/>
      <c r="L27" s="53"/>
    </row>
    <row r="28" spans="1:12" s="1" customFormat="1" ht="21" customHeight="1">
      <c r="A28" s="48" t="s">
        <v>48</v>
      </c>
      <c r="B28" s="56" t="s">
        <v>28</v>
      </c>
      <c r="C28" s="58" t="s">
        <v>29</v>
      </c>
      <c r="D28" s="59" t="s">
        <v>42</v>
      </c>
      <c r="E28" s="23" t="s">
        <v>31</v>
      </c>
      <c r="F28" s="24">
        <v>3291</v>
      </c>
      <c r="G28" s="24">
        <f t="shared" si="0"/>
        <v>164.55</v>
      </c>
      <c r="H28" s="24">
        <f t="shared" si="1"/>
        <v>3455.55</v>
      </c>
      <c r="I28" s="54"/>
      <c r="J28" s="55"/>
      <c r="K28" s="55"/>
      <c r="L28" s="53"/>
    </row>
    <row r="29" spans="1:12" s="1" customFormat="1" ht="21" customHeight="1">
      <c r="A29" s="49"/>
      <c r="B29" s="57"/>
      <c r="C29" s="52"/>
      <c r="D29" s="55"/>
      <c r="E29" s="23" t="s">
        <v>32</v>
      </c>
      <c r="F29" s="24">
        <v>4316</v>
      </c>
      <c r="G29" s="24">
        <f t="shared" si="0"/>
        <v>215.8</v>
      </c>
      <c r="H29" s="24">
        <f t="shared" si="1"/>
        <v>4531.8</v>
      </c>
      <c r="I29" s="54"/>
      <c r="J29" s="55"/>
      <c r="K29" s="55"/>
      <c r="L29" s="53"/>
    </row>
    <row r="30" spans="1:12" s="1" customFormat="1" ht="21" customHeight="1">
      <c r="A30" s="49"/>
      <c r="B30" s="57"/>
      <c r="C30" s="52"/>
      <c r="D30" s="55"/>
      <c r="E30" s="23" t="s">
        <v>33</v>
      </c>
      <c r="F30" s="24">
        <v>4736</v>
      </c>
      <c r="G30" s="24">
        <f t="shared" si="0"/>
        <v>236.8</v>
      </c>
      <c r="H30" s="24">
        <f t="shared" si="1"/>
        <v>4972.8</v>
      </c>
      <c r="I30" s="54"/>
      <c r="J30" s="55"/>
      <c r="K30" s="55"/>
      <c r="L30" s="53"/>
    </row>
    <row r="31" spans="1:12" s="1" customFormat="1" ht="21" customHeight="1">
      <c r="A31" s="49"/>
      <c r="B31" s="57"/>
      <c r="C31" s="52"/>
      <c r="D31" s="55"/>
      <c r="E31" s="23" t="s">
        <v>34</v>
      </c>
      <c r="F31" s="24">
        <v>3703</v>
      </c>
      <c r="G31" s="24">
        <f t="shared" si="0"/>
        <v>185.15</v>
      </c>
      <c r="H31" s="24">
        <f t="shared" si="1"/>
        <v>3888.15</v>
      </c>
      <c r="I31" s="54"/>
      <c r="J31" s="55"/>
      <c r="K31" s="55"/>
      <c r="L31" s="53"/>
    </row>
    <row r="32" spans="1:12" s="1" customFormat="1" ht="21" customHeight="1">
      <c r="A32" s="49"/>
      <c r="B32" s="57"/>
      <c r="C32" s="52"/>
      <c r="D32" s="55"/>
      <c r="E32" s="23" t="s">
        <v>35</v>
      </c>
      <c r="F32" s="24">
        <v>1854</v>
      </c>
      <c r="G32" s="24">
        <f t="shared" si="0"/>
        <v>92.7</v>
      </c>
      <c r="H32" s="24">
        <f t="shared" si="1"/>
        <v>1946.7</v>
      </c>
      <c r="I32" s="54"/>
      <c r="J32" s="55"/>
      <c r="K32" s="55"/>
      <c r="L32" s="53"/>
    </row>
    <row r="33" spans="1:12" s="1" customFormat="1" ht="21" customHeight="1">
      <c r="A33" s="49"/>
      <c r="B33" s="57"/>
      <c r="C33" s="52"/>
      <c r="D33" s="55"/>
      <c r="E33" s="23" t="s">
        <v>36</v>
      </c>
      <c r="F33" s="24">
        <v>1230</v>
      </c>
      <c r="G33" s="24">
        <f t="shared" si="0"/>
        <v>61.5</v>
      </c>
      <c r="H33" s="24">
        <f t="shared" si="1"/>
        <v>1291.5</v>
      </c>
      <c r="I33" s="54"/>
      <c r="J33" s="55"/>
      <c r="K33" s="55"/>
      <c r="L33" s="53"/>
    </row>
    <row r="34" spans="1:12" s="1" customFormat="1" ht="21" customHeight="1">
      <c r="A34" s="49"/>
      <c r="B34" s="57"/>
      <c r="C34" s="53"/>
      <c r="D34" s="55"/>
      <c r="E34" s="23" t="s">
        <v>37</v>
      </c>
      <c r="F34" s="24">
        <v>820</v>
      </c>
      <c r="G34" s="24">
        <f t="shared" si="0"/>
        <v>41</v>
      </c>
      <c r="H34" s="24">
        <f t="shared" si="1"/>
        <v>861</v>
      </c>
      <c r="I34" s="54"/>
      <c r="J34" s="55"/>
      <c r="K34" s="55"/>
      <c r="L34" s="53"/>
    </row>
    <row r="35" spans="1:12" s="1" customFormat="1" ht="34" customHeight="1">
      <c r="A35" s="49"/>
      <c r="B35" s="25" t="s">
        <v>38</v>
      </c>
      <c r="C35" s="26" t="s">
        <v>29</v>
      </c>
      <c r="D35" s="27" t="s">
        <v>42</v>
      </c>
      <c r="E35" s="28"/>
      <c r="F35" s="29">
        <f>SUM(F28:F34)</f>
        <v>19950</v>
      </c>
      <c r="G35" s="24">
        <f t="shared" si="0"/>
        <v>997.5</v>
      </c>
      <c r="H35" s="24">
        <f t="shared" si="1"/>
        <v>20947.5</v>
      </c>
      <c r="I35" s="54"/>
      <c r="J35" s="55"/>
      <c r="K35" s="55"/>
      <c r="L35" s="53"/>
    </row>
    <row r="36" spans="1:12" s="1" customFormat="1" ht="34" customHeight="1">
      <c r="A36" s="49"/>
      <c r="B36" s="25" t="s">
        <v>39</v>
      </c>
      <c r="C36" s="26" t="s">
        <v>29</v>
      </c>
      <c r="D36" s="27" t="s">
        <v>42</v>
      </c>
      <c r="E36" s="28"/>
      <c r="F36" s="29">
        <f>SUM(F35:F35)</f>
        <v>19950</v>
      </c>
      <c r="G36" s="24">
        <f t="shared" si="0"/>
        <v>997.5</v>
      </c>
      <c r="H36" s="24">
        <f t="shared" si="1"/>
        <v>20947.5</v>
      </c>
      <c r="I36" s="54"/>
      <c r="J36" s="55"/>
      <c r="K36" s="55"/>
      <c r="L36" s="53"/>
    </row>
    <row r="37" spans="1:12" s="1" customFormat="1" ht="34" customHeight="1">
      <c r="A37" s="50"/>
      <c r="B37" s="25" t="s">
        <v>40</v>
      </c>
      <c r="C37" s="26" t="s">
        <v>29</v>
      </c>
      <c r="D37" s="27" t="s">
        <v>42</v>
      </c>
      <c r="E37" s="28"/>
      <c r="F37" s="29">
        <f>SUM(F36:F36)</f>
        <v>19950</v>
      </c>
      <c r="G37" s="24">
        <f t="shared" si="0"/>
        <v>997.5</v>
      </c>
      <c r="H37" s="24">
        <f t="shared" si="1"/>
        <v>20947.5</v>
      </c>
      <c r="I37" s="54"/>
      <c r="J37" s="55"/>
      <c r="K37" s="55"/>
      <c r="L37" s="53"/>
    </row>
    <row r="38" spans="1:12" s="1" customFormat="1" ht="21" customHeight="1">
      <c r="A38" s="48" t="s">
        <v>48</v>
      </c>
      <c r="B38" s="56" t="s">
        <v>28</v>
      </c>
      <c r="C38" s="58" t="s">
        <v>29</v>
      </c>
      <c r="D38" s="59" t="s">
        <v>43</v>
      </c>
      <c r="E38" s="23" t="s">
        <v>31</v>
      </c>
      <c r="F38" s="24">
        <v>2796</v>
      </c>
      <c r="G38" s="24">
        <f t="shared" si="0"/>
        <v>139.80000000000001</v>
      </c>
      <c r="H38" s="24">
        <f t="shared" si="1"/>
        <v>2935.8</v>
      </c>
      <c r="I38" s="54"/>
      <c r="J38" s="55"/>
      <c r="K38" s="55"/>
      <c r="L38" s="53"/>
    </row>
    <row r="39" spans="1:12" s="1" customFormat="1" ht="21" customHeight="1">
      <c r="A39" s="49"/>
      <c r="B39" s="57"/>
      <c r="C39" s="52"/>
      <c r="D39" s="55"/>
      <c r="E39" s="23" t="s">
        <v>32</v>
      </c>
      <c r="F39" s="24">
        <v>3502</v>
      </c>
      <c r="G39" s="24">
        <f t="shared" si="0"/>
        <v>175.10000000000002</v>
      </c>
      <c r="H39" s="24">
        <f t="shared" si="1"/>
        <v>3677.1</v>
      </c>
      <c r="I39" s="54"/>
      <c r="J39" s="55"/>
      <c r="K39" s="55"/>
      <c r="L39" s="53"/>
    </row>
    <row r="40" spans="1:12" s="1" customFormat="1" ht="21" customHeight="1">
      <c r="A40" s="49"/>
      <c r="B40" s="57"/>
      <c r="C40" s="52"/>
      <c r="D40" s="55"/>
      <c r="E40" s="23" t="s">
        <v>33</v>
      </c>
      <c r="F40" s="24">
        <v>3857</v>
      </c>
      <c r="G40" s="24">
        <f t="shared" si="0"/>
        <v>192.85000000000002</v>
      </c>
      <c r="H40" s="24">
        <f t="shared" si="1"/>
        <v>4049.85</v>
      </c>
      <c r="I40" s="54"/>
      <c r="J40" s="55"/>
      <c r="K40" s="55"/>
      <c r="L40" s="53"/>
    </row>
    <row r="41" spans="1:12" s="1" customFormat="1" ht="21" customHeight="1">
      <c r="A41" s="49"/>
      <c r="B41" s="57"/>
      <c r="C41" s="52"/>
      <c r="D41" s="55"/>
      <c r="E41" s="23" t="s">
        <v>34</v>
      </c>
      <c r="F41" s="24">
        <v>3151</v>
      </c>
      <c r="G41" s="24">
        <f t="shared" si="0"/>
        <v>157.55000000000001</v>
      </c>
      <c r="H41" s="24">
        <f t="shared" si="1"/>
        <v>3308.55</v>
      </c>
      <c r="I41" s="54"/>
      <c r="J41" s="55"/>
      <c r="K41" s="55"/>
      <c r="L41" s="53"/>
    </row>
    <row r="42" spans="1:12" s="1" customFormat="1" ht="21" customHeight="1">
      <c r="A42" s="49"/>
      <c r="B42" s="57"/>
      <c r="C42" s="52"/>
      <c r="D42" s="55"/>
      <c r="E42" s="23" t="s">
        <v>35</v>
      </c>
      <c r="F42" s="24">
        <v>1571</v>
      </c>
      <c r="G42" s="24">
        <f t="shared" si="0"/>
        <v>78.550000000000011</v>
      </c>
      <c r="H42" s="24">
        <f t="shared" si="1"/>
        <v>1649.55</v>
      </c>
      <c r="I42" s="54"/>
      <c r="J42" s="55"/>
      <c r="K42" s="55"/>
      <c r="L42" s="53"/>
    </row>
    <row r="43" spans="1:12" s="1" customFormat="1" ht="21" customHeight="1">
      <c r="A43" s="49"/>
      <c r="B43" s="57"/>
      <c r="C43" s="52"/>
      <c r="D43" s="55"/>
      <c r="E43" s="23" t="s">
        <v>36</v>
      </c>
      <c r="F43" s="24">
        <v>1049</v>
      </c>
      <c r="G43" s="24">
        <f t="shared" si="0"/>
        <v>52.45</v>
      </c>
      <c r="H43" s="24">
        <f t="shared" si="1"/>
        <v>1101.45</v>
      </c>
      <c r="I43" s="54"/>
      <c r="J43" s="55"/>
      <c r="K43" s="55"/>
      <c r="L43" s="53"/>
    </row>
    <row r="44" spans="1:12" s="1" customFormat="1" ht="21" customHeight="1">
      <c r="A44" s="49"/>
      <c r="B44" s="57"/>
      <c r="C44" s="53"/>
      <c r="D44" s="55"/>
      <c r="E44" s="23" t="s">
        <v>37</v>
      </c>
      <c r="F44" s="24">
        <v>874</v>
      </c>
      <c r="G44" s="24">
        <f t="shared" si="0"/>
        <v>43.7</v>
      </c>
      <c r="H44" s="24">
        <f t="shared" si="1"/>
        <v>917.7</v>
      </c>
      <c r="I44" s="54"/>
      <c r="J44" s="55"/>
      <c r="K44" s="55"/>
      <c r="L44" s="53"/>
    </row>
    <row r="45" spans="1:12" s="1" customFormat="1" ht="34" customHeight="1">
      <c r="A45" s="49"/>
      <c r="B45" s="25" t="s">
        <v>38</v>
      </c>
      <c r="C45" s="26" t="s">
        <v>29</v>
      </c>
      <c r="D45" s="27" t="s">
        <v>43</v>
      </c>
      <c r="E45" s="28"/>
      <c r="F45" s="29">
        <f>SUM(F38:F44)</f>
        <v>16800</v>
      </c>
      <c r="G45" s="24">
        <f t="shared" si="0"/>
        <v>840</v>
      </c>
      <c r="H45" s="24">
        <f t="shared" si="1"/>
        <v>17640</v>
      </c>
      <c r="I45" s="54"/>
      <c r="J45" s="55"/>
      <c r="K45" s="55"/>
      <c r="L45" s="53"/>
    </row>
    <row r="46" spans="1:12" s="1" customFormat="1" ht="34" customHeight="1">
      <c r="A46" s="49"/>
      <c r="B46" s="25" t="s">
        <v>39</v>
      </c>
      <c r="C46" s="26" t="s">
        <v>29</v>
      </c>
      <c r="D46" s="27" t="s">
        <v>43</v>
      </c>
      <c r="E46" s="28"/>
      <c r="F46" s="29">
        <f>SUM(F45:F45)</f>
        <v>16800</v>
      </c>
      <c r="G46" s="24">
        <f t="shared" si="0"/>
        <v>840</v>
      </c>
      <c r="H46" s="24">
        <f t="shared" si="1"/>
        <v>17640</v>
      </c>
      <c r="I46" s="54"/>
      <c r="J46" s="55"/>
      <c r="K46" s="55"/>
      <c r="L46" s="53"/>
    </row>
    <row r="47" spans="1:12" s="1" customFormat="1" ht="34" customHeight="1">
      <c r="A47" s="49"/>
      <c r="B47" s="25" t="s">
        <v>40</v>
      </c>
      <c r="C47" s="26" t="s">
        <v>29</v>
      </c>
      <c r="D47" s="27" t="s">
        <v>43</v>
      </c>
      <c r="E47" s="28"/>
      <c r="F47" s="29">
        <f>SUM(F46:F46)</f>
        <v>16800</v>
      </c>
      <c r="G47" s="24">
        <f t="shared" si="0"/>
        <v>840</v>
      </c>
      <c r="H47" s="24">
        <f t="shared" si="1"/>
        <v>17640</v>
      </c>
      <c r="I47" s="54"/>
      <c r="J47" s="55"/>
      <c r="K47" s="55"/>
      <c r="L47" s="53"/>
    </row>
    <row r="48" spans="1:12" s="1" customFormat="1" ht="34" customHeight="1">
      <c r="A48" s="50"/>
      <c r="B48" s="25" t="s">
        <v>44</v>
      </c>
      <c r="C48" s="26" t="s">
        <v>29</v>
      </c>
      <c r="D48" s="27"/>
      <c r="E48" s="28"/>
      <c r="F48" s="29">
        <v>79800</v>
      </c>
      <c r="G48" s="24">
        <f t="shared" si="0"/>
        <v>3990</v>
      </c>
      <c r="H48" s="24">
        <f t="shared" si="1"/>
        <v>83790</v>
      </c>
      <c r="I48" s="54"/>
      <c r="J48" s="55"/>
      <c r="K48" s="55"/>
      <c r="L48" s="53"/>
    </row>
    <row r="49" spans="1:12" s="1" customFormat="1" ht="17.149999999999999" customHeight="1">
      <c r="A49" s="30" t="s">
        <v>45</v>
      </c>
      <c r="B49" s="31"/>
      <c r="C49" s="31"/>
      <c r="D49" s="27"/>
      <c r="E49" s="31"/>
      <c r="F49" s="32">
        <f>SUM(F8:F48)</f>
        <v>399000</v>
      </c>
      <c r="G49" s="24">
        <f t="shared" si="0"/>
        <v>19950</v>
      </c>
      <c r="H49" s="24">
        <f t="shared" si="1"/>
        <v>418950</v>
      </c>
      <c r="I49" s="37"/>
      <c r="J49" s="37"/>
      <c r="K49" s="37"/>
      <c r="L49" s="37"/>
    </row>
    <row r="51" spans="1:12">
      <c r="H51" s="39"/>
    </row>
  </sheetData>
  <mergeCells count="24">
    <mergeCell ref="B38:B44"/>
    <mergeCell ref="C18:C24"/>
    <mergeCell ref="C28:C34"/>
    <mergeCell ref="C38:C44"/>
    <mergeCell ref="D8:D14"/>
    <mergeCell ref="D18:D24"/>
    <mergeCell ref="D28:D34"/>
    <mergeCell ref="D38:D44"/>
    <mergeCell ref="A1:L1"/>
    <mergeCell ref="A2:L2"/>
    <mergeCell ref="E3:F3"/>
    <mergeCell ref="E4:F4"/>
    <mergeCell ref="A8:A17"/>
    <mergeCell ref="C8:C14"/>
    <mergeCell ref="I8:I48"/>
    <mergeCell ref="J8:J48"/>
    <mergeCell ref="K8:K48"/>
    <mergeCell ref="L8:L48"/>
    <mergeCell ref="A18:A27"/>
    <mergeCell ref="A28:A37"/>
    <mergeCell ref="A38:A48"/>
    <mergeCell ref="B8:B14"/>
    <mergeCell ref="B18:B24"/>
    <mergeCell ref="B28:B34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/>
  <sheetData/>
  <phoneticPr fontId="1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/>
  <sheetData/>
  <phoneticPr fontId="1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13661797904@139.com</cp:lastModifiedBy>
  <cp:lastPrinted>2025-06-18T09:34:57Z</cp:lastPrinted>
  <dcterms:created xsi:type="dcterms:W3CDTF">2023-05-12T11:15:00Z</dcterms:created>
  <dcterms:modified xsi:type="dcterms:W3CDTF">2025-07-25T06:48:20Z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B0E938F8FD74443CA2A6D9693D840F82_12</vt:lpwstr>
  </property>
</Properties>
</file>