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<sst xmlns="http://schemas.openxmlformats.org/spreadsheetml/2006/main" count="60" uniqueCount="54">
  <si>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</si>
  <si>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</si>
  <si>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</si>
  <si>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SF1545274461873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</si>
  <si>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</si>
  <si>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</si>
  <si>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</si>
  <si>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</si>
  <si>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</si>
  <si>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</si>
  <si>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</si>
  <si>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</si>
  <si>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</si>
  <si>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</si>
  <si>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</si>
  <si>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</si>
  <si>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</si>
  <si>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</si>
  <si>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</si>
  <si>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</si>
  <si>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</si>
  <si>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</si>
  <si>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</si>
  <si>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</si>
  <si>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</si>
  <si>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</si>
  <si>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</si>
  <si>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</si>
  <si>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</si>
  <si>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r>
      <t>240178</t>
    </r>
    <r>
      <rPr>
        <b/>
        <sz val="11"/>
        <rFont val="宋体"/>
        <charset val="134"/>
      </rPr>
      <t>黑色</t>
    </r>
  </si>
  <si>
    <t>白色</t>
  </si>
  <si>
    <t>1-1</t>
  </si>
  <si>
    <t>35*25*25</t>
  </si>
  <si>
    <r>
      <t>240178</t>
    </r>
    <r>
      <rPr>
        <b/>
        <sz val="11"/>
        <rFont val="宋体"/>
        <charset val="134"/>
      </rPr>
      <t>白色</t>
    </r>
  </si>
  <si>
    <r>
      <t>240178-</t>
    </r>
    <r>
      <rPr>
        <b/>
        <sz val="11"/>
        <rFont val="宋体"/>
        <charset val="134"/>
      </rPr>
      <t>肥婆黑色</t>
    </r>
  </si>
  <si>
    <r>
      <t>240178-</t>
    </r>
    <r>
      <rPr>
        <b/>
        <sz val="11"/>
        <rFont val="宋体"/>
        <charset val="134"/>
      </rPr>
      <t>肥婆白色</t>
    </r>
  </si>
  <si>
    <t>总计</t>
  </si>
  <si>
    <t>Factory name (工厂名称)</t>
  </si>
  <si>
    <t>（在此贴实样图片）</t>
  </si>
  <si>
    <t>PO. Number(订单号)</t>
  </si>
  <si>
    <t>S25080872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</si>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</sst>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NumberFormat="1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511175</xdr:rowOff>
    </xdr:from>
    <xdr:to>
      <xdr:col>1</xdr:col>
      <xdr:colOff>2174240</xdr:colOff>
      <xdr:row>1</xdr:row>
      <xdr:rowOff>1193165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765175"/>
          <a:ext cx="2096135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4.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4"/>
      <c r="F9" s="45">
        <v>2943</v>
      </c>
      <c r="G9" s="46">
        <f>F9*0.02</f>
        <v>58.86</v>
      </c>
      <c r="H9" s="46">
        <f>F9+G9</f>
        <v>3001.86</v>
      </c>
      <c r="I9" s="66" t="s">
        <v>31</v>
      </c>
      <c r="J9" s="67">
        <v>1.8</v>
      </c>
      <c r="K9" s="67">
        <v>2</v>
      </c>
      <c r="L9" s="66" t="s">
        <v>32</v>
      </c>
    </row>
    <row r="10" ht="24" customHeight="1" spans="1:12">
      <c r="A10" s="40" t="s">
        <v>28</v>
      </c>
      <c r="B10" s="41" t="s">
        <v>33</v>
      </c>
      <c r="C10" s="42" t="s">
        <v>30</v>
      </c>
      <c r="D10" s="43"/>
      <c r="E10" s="44"/>
      <c r="F10" s="45">
        <v>3490</v>
      </c>
      <c r="G10" s="46">
        <f>F10*0.02</f>
        <v>69.8</v>
      </c>
      <c r="H10" s="46">
        <f>F10+G10</f>
        <v>3559.8</v>
      </c>
      <c r="I10" s="68"/>
      <c r="J10" s="69"/>
      <c r="K10" s="69"/>
      <c r="L10" s="68"/>
    </row>
    <row r="11" ht="24" customHeight="1" spans="1:12">
      <c r="A11" s="40" t="s">
        <v>28</v>
      </c>
      <c r="B11" s="47" t="s">
        <v>34</v>
      </c>
      <c r="C11" s="42" t="s">
        <v>30</v>
      </c>
      <c r="D11" s="48"/>
      <c r="E11" s="44"/>
      <c r="F11" s="45">
        <v>349</v>
      </c>
      <c r="G11" s="46">
        <f>F11*0.02</f>
        <v>6.98</v>
      </c>
      <c r="H11" s="46">
        <f>F11+G11</f>
        <v>355.98</v>
      </c>
      <c r="I11" s="68"/>
      <c r="J11" s="69"/>
      <c r="K11" s="69"/>
      <c r="L11" s="68"/>
    </row>
    <row r="12" ht="24" customHeight="1" spans="1:12">
      <c r="A12" s="40" t="s">
        <v>28</v>
      </c>
      <c r="B12" s="47" t="s">
        <v>35</v>
      </c>
      <c r="C12" s="42" t="s">
        <v>30</v>
      </c>
      <c r="D12" s="48"/>
      <c r="E12" s="44"/>
      <c r="F12" s="45">
        <v>286</v>
      </c>
      <c r="G12" s="46">
        <f>F12*0.02</f>
        <v>5.72</v>
      </c>
      <c r="H12" s="46">
        <f>F12+G12</f>
        <v>291.72</v>
      </c>
      <c r="I12" s="70"/>
      <c r="J12" s="71"/>
      <c r="K12" s="71"/>
      <c r="L12" s="70"/>
    </row>
    <row r="13" ht="24" customHeight="1" spans="1:12">
      <c r="A13" s="40"/>
      <c r="B13" s="49"/>
      <c r="C13" s="50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51"/>
      <c r="B14" s="49"/>
      <c r="C14" s="50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51"/>
      <c r="B15" s="49"/>
      <c r="C15" s="50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51"/>
      <c r="B16" s="49"/>
      <c r="C16" s="50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51"/>
      <c r="B17" s="49"/>
      <c r="C17" s="50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51"/>
      <c r="B18" s="49"/>
      <c r="C18" s="50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51"/>
      <c r="B19" s="49"/>
      <c r="C19" s="50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51"/>
      <c r="B20" s="49"/>
      <c r="C20" s="50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51"/>
      <c r="B21" s="49"/>
      <c r="C21" s="50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51"/>
      <c r="B22" s="49"/>
      <c r="C22" s="50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51"/>
      <c r="B23" s="49"/>
      <c r="C23" s="50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51"/>
      <c r="B24" s="49"/>
      <c r="C24" s="50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36</v>
      </c>
      <c r="B28" s="60"/>
      <c r="C28" s="60"/>
      <c r="D28" s="60"/>
      <c r="E28" s="48"/>
      <c r="F28" s="61">
        <f>SUM(F9:F27)</f>
        <v>7068</v>
      </c>
      <c r="G28" s="61">
        <f>SUM(G9:G27)</f>
        <v>141.36</v>
      </c>
      <c r="H28" s="61">
        <f>SUM(H9:H27)</f>
        <v>7209.36</v>
      </c>
      <c r="I28" s="61" t="str">
        <f>I9</f>
        <v>1-1</v>
      </c>
      <c r="J28" s="73">
        <f>SUM(J9:J27)</f>
        <v>1.8</v>
      </c>
      <c r="K28" s="73">
        <f>SUM(K9:K27)</f>
        <v>2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>
        <v>240178</v>
      </c>
      <c r="C4" s="10"/>
    </row>
    <row r="5" ht="41" customHeight="1" spans="1:3">
      <c r="A5" s="4" t="s">
        <v>43</v>
      </c>
      <c r="B5" s="11" t="str">
        <f>箱单!A9</f>
        <v>JJW-WL003-EF（60）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7068</v>
      </c>
      <c r="C7" s="14"/>
    </row>
    <row r="8" ht="41" customHeight="1" spans="1:3">
      <c r="A8" s="4" t="s">
        <v>48</v>
      </c>
      <c r="B8" s="11" t="str">
        <f>箱单!L9</f>
        <v>35*25*25</v>
      </c>
      <c r="C8" s="15" t="s">
        <v>49</v>
      </c>
    </row>
    <row r="9" ht="41" customHeight="1" spans="1:3">
      <c r="A9" s="4" t="s">
        <v>50</v>
      </c>
      <c r="B9" s="16" t="str">
        <f>箱单!K9&amp;"KG"</f>
        <v>2KG</v>
      </c>
      <c r="C9" s="17" t="s">
        <v>51</v>
      </c>
    </row>
    <row r="10" ht="41" customHeight="1" spans="1:3">
      <c r="A10" s="4" t="s">
        <v>52</v>
      </c>
      <c r="B10" s="13" t="str">
        <f>箱单!J9&amp;"KG"</f>
        <v>1.8KG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2025-08-19T08:36:22Z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C034589D454240D79781B49CD16DCFF0_13</vt:lpwstr>
  </property>
</Properties>
</file>