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<sst xmlns="http://schemas.openxmlformats.org/spreadsheetml/2006/main" count="129" uniqueCount="85">
  <si>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</si>
  <si>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</si>
  <si>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</si>
  <si>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SF1545274461546 佛山市顺德区威斯嘉服装有限公司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</si>
  <si>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</si>
  <si>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</si>
  <si>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</si>
  <si>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</si>
  <si>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</si>
  <si>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</si>
  <si>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</si>
  <si>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</si>
  <si>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</si>
  <si>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</si>
  <si>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</si>
  <si>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</si>
  <si>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</si>
  <si>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</si>
  <si>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</si>
  <si>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</si>
  <si>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</si>
  <si>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</si>
  <si>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</si>
  <si>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</si>
  <si>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</si>
  <si>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</si>
  <si>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</si>
  <si>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</si>
  <si>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</si>
  <si>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173745急蓝</t>
  </si>
  <si>
    <r>
      <rPr>
        <b/>
        <sz val="11"/>
        <rFont val="宋体"/>
        <charset val="134"/>
      </rPr>
      <t>白色</t>
    </r>
  </si>
  <si>
    <t>1532607-609</t>
  </si>
  <si>
    <t>1-1</t>
  </si>
  <si>
    <t>46*32*32</t>
  </si>
  <si>
    <t>173745黑色</t>
  </si>
  <si>
    <t>1532610-608</t>
  </si>
  <si>
    <t>140192黑色</t>
  </si>
  <si>
    <t>173852黑色</t>
  </si>
  <si>
    <t>1533176-190</t>
  </si>
  <si>
    <t>173852深蓝</t>
  </si>
  <si>
    <t>1528868-186</t>
  </si>
  <si>
    <t>1532081-078</t>
  </si>
  <si>
    <t>171560深蓝</t>
  </si>
  <si>
    <t>1528710-708</t>
  </si>
  <si>
    <t>171560浅硫化蓝</t>
  </si>
  <si>
    <t>1526356-762</t>
  </si>
  <si>
    <t>171560绿洲蓝</t>
  </si>
  <si>
    <t>1532172-169</t>
  </si>
  <si>
    <t>171560牛皮蓝</t>
  </si>
  <si>
    <t>038571深橄榄</t>
  </si>
  <si>
    <t>1532076-072</t>
  </si>
  <si>
    <t>1528703-702</t>
  </si>
  <si>
    <t>038558</t>
  </si>
  <si>
    <t>038522浅蓝</t>
  </si>
  <si>
    <t>1520293-296</t>
  </si>
  <si>
    <t>038522靛蓝</t>
  </si>
  <si>
    <t>1532018-023</t>
  </si>
  <si>
    <t>179666深蓝</t>
  </si>
  <si>
    <t>1532039-037</t>
  </si>
  <si>
    <t>179666品蓝</t>
  </si>
  <si>
    <t>1532069-071</t>
  </si>
  <si>
    <t>1532033-025</t>
  </si>
  <si>
    <t>1532085-083</t>
  </si>
  <si>
    <t>1532035-036</t>
  </si>
  <si>
    <t>1532605-603</t>
  </si>
  <si>
    <t>1532604-606</t>
  </si>
  <si>
    <t>总计</t>
  </si>
  <si>
    <t>Factory name (工厂名称)</t>
  </si>
  <si>
    <t>（在此贴实样图片）</t>
  </si>
  <si>
    <t>PO. Number(订单号)</t>
  </si>
  <si>
    <t>S25080807</t>
  </si>
  <si>
    <t>JUSTJEANS</t>
  </si>
  <si>
    <t>Style Code.(款号)</t>
  </si>
  <si>
    <t>173745_140192_173852_171271_171560_038571_171663_038558_038522_179666_179664_173807_179667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</si>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</sst>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19" fillId="0" borderId="13" xfId="0" applyNumberFormat="1" applyFont="1" applyBorder="1" applyAlignment="1">
      <alignment horizontal="center" vertical="center"/>
    </xf>
    <xf numFmtId="179" fontId="19" fillId="0" borderId="13" xfId="0" applyNumberFormat="1" applyFont="1" applyBorder="1" applyAlignment="1">
      <alignment horizontal="center" vertical="center"/>
    </xf>
    <xf numFmtId="179" fontId="19" fillId="0" borderId="7" xfId="0" applyNumberFormat="1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vertical="center"/>
    </xf>
    <xf numFmtId="180" fontId="19" fillId="0" borderId="11" xfId="0" applyNumberFormat="1" applyFont="1" applyBorder="1" applyAlignment="1">
      <alignment horizontal="center" vertical="center"/>
    </xf>
    <xf numFmtId="180" fontId="19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45892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5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6" t="s">
        <v>13</v>
      </c>
      <c r="K7" s="56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7" t="s">
        <v>24</v>
      </c>
      <c r="J8" s="58" t="s">
        <v>25</v>
      </c>
      <c r="K8" s="58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 t="s">
        <v>31</v>
      </c>
      <c r="E9" s="42"/>
      <c r="F9" s="43">
        <v>3325</v>
      </c>
      <c r="G9" s="44">
        <f>F9*0.02</f>
        <v>66.5</v>
      </c>
      <c r="H9" s="44">
        <f t="shared" ref="H9:H19" si="0">F9+G9</f>
        <v>3391.5</v>
      </c>
      <c r="I9" s="59" t="s">
        <v>32</v>
      </c>
      <c r="J9" s="60">
        <v>14</v>
      </c>
      <c r="K9" s="60">
        <v>14.8</v>
      </c>
      <c r="L9" s="59" t="s">
        <v>33</v>
      </c>
    </row>
    <row r="10" ht="24" customHeight="1" spans="1:12">
      <c r="A10" s="39" t="s">
        <v>28</v>
      </c>
      <c r="B10" s="40" t="s">
        <v>34</v>
      </c>
      <c r="C10" s="41" t="s">
        <v>30</v>
      </c>
      <c r="D10" s="40" t="s">
        <v>35</v>
      </c>
      <c r="E10" s="42"/>
      <c r="F10" s="43">
        <v>3080</v>
      </c>
      <c r="G10" s="44">
        <f t="shared" ref="G10:G30" si="1">F10*0.02</f>
        <v>61.6</v>
      </c>
      <c r="H10" s="44">
        <f t="shared" si="0"/>
        <v>3141.6</v>
      </c>
      <c r="I10" s="61"/>
      <c r="J10" s="62"/>
      <c r="K10" s="62"/>
      <c r="L10" s="61"/>
    </row>
    <row r="11" ht="24" customHeight="1" spans="1:12">
      <c r="A11" s="39" t="s">
        <v>28</v>
      </c>
      <c r="B11" s="40" t="s">
        <v>36</v>
      </c>
      <c r="C11" s="41" t="s">
        <v>30</v>
      </c>
      <c r="D11" s="40"/>
      <c r="E11" s="42"/>
      <c r="F11" s="43">
        <v>173</v>
      </c>
      <c r="G11" s="44">
        <f t="shared" si="1"/>
        <v>3.46</v>
      </c>
      <c r="H11" s="44">
        <f t="shared" si="0"/>
        <v>176.46</v>
      </c>
      <c r="I11" s="61"/>
      <c r="J11" s="62"/>
      <c r="K11" s="62"/>
      <c r="L11" s="61"/>
    </row>
    <row r="12" ht="24" customHeight="1" spans="1:12">
      <c r="A12" s="39" t="s">
        <v>28</v>
      </c>
      <c r="B12" s="40" t="s">
        <v>37</v>
      </c>
      <c r="C12" s="41" t="s">
        <v>30</v>
      </c>
      <c r="D12" s="40" t="s">
        <v>38</v>
      </c>
      <c r="E12" s="42"/>
      <c r="F12" s="43">
        <v>5304</v>
      </c>
      <c r="G12" s="44">
        <f t="shared" si="1"/>
        <v>106.08</v>
      </c>
      <c r="H12" s="44">
        <f t="shared" si="0"/>
        <v>5410.08</v>
      </c>
      <c r="I12" s="61"/>
      <c r="J12" s="62"/>
      <c r="K12" s="62"/>
      <c r="L12" s="61"/>
    </row>
    <row r="13" ht="24" customHeight="1" spans="1:12">
      <c r="A13" s="39" t="s">
        <v>28</v>
      </c>
      <c r="B13" s="40" t="s">
        <v>39</v>
      </c>
      <c r="C13" s="41" t="s">
        <v>30</v>
      </c>
      <c r="D13" s="40" t="s">
        <v>40</v>
      </c>
      <c r="E13" s="42"/>
      <c r="F13" s="43">
        <v>2448</v>
      </c>
      <c r="G13" s="44">
        <f t="shared" si="1"/>
        <v>48.96</v>
      </c>
      <c r="H13" s="44">
        <f t="shared" si="0"/>
        <v>2496.96</v>
      </c>
      <c r="I13" s="61"/>
      <c r="J13" s="62"/>
      <c r="K13" s="62"/>
      <c r="L13" s="61"/>
    </row>
    <row r="14" ht="24" customHeight="1" spans="1:12">
      <c r="A14" s="39" t="s">
        <v>28</v>
      </c>
      <c r="B14" s="40">
        <v>171271</v>
      </c>
      <c r="C14" s="41" t="s">
        <v>30</v>
      </c>
      <c r="D14" s="40" t="s">
        <v>41</v>
      </c>
      <c r="E14" s="42"/>
      <c r="F14" s="43">
        <v>1429</v>
      </c>
      <c r="G14" s="44">
        <f t="shared" si="1"/>
        <v>28.58</v>
      </c>
      <c r="H14" s="44">
        <f t="shared" si="0"/>
        <v>1457.58</v>
      </c>
      <c r="I14" s="61"/>
      <c r="J14" s="62"/>
      <c r="K14" s="62"/>
      <c r="L14" s="61"/>
    </row>
    <row r="15" ht="24" customHeight="1" spans="1:12">
      <c r="A15" s="39" t="s">
        <v>28</v>
      </c>
      <c r="B15" s="40" t="s">
        <v>42</v>
      </c>
      <c r="C15" s="41" t="s">
        <v>30</v>
      </c>
      <c r="D15" s="40" t="s">
        <v>43</v>
      </c>
      <c r="E15" s="45"/>
      <c r="F15" s="43">
        <v>1581</v>
      </c>
      <c r="G15" s="44">
        <f t="shared" si="1"/>
        <v>31.62</v>
      </c>
      <c r="H15" s="44">
        <f t="shared" si="0"/>
        <v>1612.62</v>
      </c>
      <c r="I15" s="61"/>
      <c r="J15" s="62"/>
      <c r="K15" s="62"/>
      <c r="L15" s="61"/>
    </row>
    <row r="16" ht="24" customHeight="1" spans="1:12">
      <c r="A16" s="39" t="s">
        <v>28</v>
      </c>
      <c r="B16" s="40" t="s">
        <v>44</v>
      </c>
      <c r="C16" s="41" t="s">
        <v>30</v>
      </c>
      <c r="D16" s="40" t="s">
        <v>45</v>
      </c>
      <c r="E16" s="45"/>
      <c r="F16" s="43">
        <v>2122</v>
      </c>
      <c r="G16" s="44">
        <f t="shared" si="1"/>
        <v>42.44</v>
      </c>
      <c r="H16" s="44">
        <f t="shared" si="0"/>
        <v>2164.44</v>
      </c>
      <c r="I16" s="61"/>
      <c r="J16" s="62"/>
      <c r="K16" s="62"/>
      <c r="L16" s="61"/>
    </row>
    <row r="17" ht="24" customHeight="1" spans="1:12">
      <c r="A17" s="39" t="s">
        <v>28</v>
      </c>
      <c r="B17" s="40" t="s">
        <v>46</v>
      </c>
      <c r="C17" s="41" t="s">
        <v>30</v>
      </c>
      <c r="D17" s="40" t="s">
        <v>47</v>
      </c>
      <c r="E17" s="45"/>
      <c r="F17" s="43">
        <v>1224</v>
      </c>
      <c r="G17" s="44">
        <f t="shared" si="1"/>
        <v>24.48</v>
      </c>
      <c r="H17" s="44">
        <f t="shared" si="0"/>
        <v>1248.48</v>
      </c>
      <c r="I17" s="61"/>
      <c r="J17" s="62"/>
      <c r="K17" s="62"/>
      <c r="L17" s="61"/>
    </row>
    <row r="18" ht="24" customHeight="1" spans="1:12">
      <c r="A18" s="39" t="s">
        <v>28</v>
      </c>
      <c r="B18" s="40" t="s">
        <v>48</v>
      </c>
      <c r="C18" s="41" t="s">
        <v>30</v>
      </c>
      <c r="D18" s="40">
        <v>1532442</v>
      </c>
      <c r="E18" s="45"/>
      <c r="F18" s="43">
        <v>1224</v>
      </c>
      <c r="G18" s="44">
        <f t="shared" si="1"/>
        <v>24.48</v>
      </c>
      <c r="H18" s="44">
        <f t="shared" si="0"/>
        <v>1248.48</v>
      </c>
      <c r="I18" s="61"/>
      <c r="J18" s="62"/>
      <c r="K18" s="62"/>
      <c r="L18" s="61"/>
    </row>
    <row r="19" ht="24" customHeight="1" spans="1:12">
      <c r="A19" s="39" t="s">
        <v>28</v>
      </c>
      <c r="B19" s="40" t="s">
        <v>49</v>
      </c>
      <c r="C19" s="41" t="s">
        <v>30</v>
      </c>
      <c r="D19" s="40" t="s">
        <v>50</v>
      </c>
      <c r="E19" s="45"/>
      <c r="F19" s="43">
        <v>1224</v>
      </c>
      <c r="G19" s="44">
        <f t="shared" si="1"/>
        <v>24.48</v>
      </c>
      <c r="H19" s="44">
        <f t="shared" si="0"/>
        <v>1248.48</v>
      </c>
      <c r="I19" s="61"/>
      <c r="J19" s="62"/>
      <c r="K19" s="62"/>
      <c r="L19" s="61"/>
    </row>
    <row r="20" ht="24" customHeight="1" spans="1:12">
      <c r="A20" s="39" t="s">
        <v>28</v>
      </c>
      <c r="B20" s="40">
        <v>171663</v>
      </c>
      <c r="C20" s="41" t="s">
        <v>30</v>
      </c>
      <c r="D20" s="40" t="s">
        <v>51</v>
      </c>
      <c r="E20" s="45"/>
      <c r="F20" s="43">
        <v>1122</v>
      </c>
      <c r="G20" s="44">
        <f t="shared" si="1"/>
        <v>22.44</v>
      </c>
      <c r="H20" s="44">
        <f t="shared" ref="H20:H30" si="2">F20+G20</f>
        <v>1144.44</v>
      </c>
      <c r="I20" s="61"/>
      <c r="J20" s="62"/>
      <c r="K20" s="62"/>
      <c r="L20" s="61"/>
    </row>
    <row r="21" ht="24" customHeight="1" spans="1:12">
      <c r="A21" s="39" t="s">
        <v>28</v>
      </c>
      <c r="B21" s="68" t="s">
        <v>52</v>
      </c>
      <c r="C21" s="41" t="s">
        <v>30</v>
      </c>
      <c r="D21" s="40">
        <v>1532096</v>
      </c>
      <c r="E21" s="45"/>
      <c r="F21" s="43">
        <v>102</v>
      </c>
      <c r="G21" s="44">
        <f t="shared" si="1"/>
        <v>2.04</v>
      </c>
      <c r="H21" s="44">
        <f t="shared" si="2"/>
        <v>104.04</v>
      </c>
      <c r="I21" s="61"/>
      <c r="J21" s="62"/>
      <c r="K21" s="62"/>
      <c r="L21" s="61"/>
    </row>
    <row r="22" ht="24" customHeight="1" spans="1:12">
      <c r="A22" s="39" t="s">
        <v>28</v>
      </c>
      <c r="B22" s="40" t="s">
        <v>53</v>
      </c>
      <c r="C22" s="41" t="s">
        <v>30</v>
      </c>
      <c r="D22" s="40" t="s">
        <v>54</v>
      </c>
      <c r="E22" s="45"/>
      <c r="F22" s="43">
        <v>3570</v>
      </c>
      <c r="G22" s="44">
        <f t="shared" si="1"/>
        <v>71.4</v>
      </c>
      <c r="H22" s="44">
        <f t="shared" si="2"/>
        <v>3641.4</v>
      </c>
      <c r="I22" s="61"/>
      <c r="J22" s="62"/>
      <c r="K22" s="62"/>
      <c r="L22" s="61"/>
    </row>
    <row r="23" ht="24" customHeight="1" spans="1:12">
      <c r="A23" s="39" t="s">
        <v>28</v>
      </c>
      <c r="B23" s="40" t="s">
        <v>55</v>
      </c>
      <c r="C23" s="41" t="s">
        <v>30</v>
      </c>
      <c r="D23" s="40" t="s">
        <v>56</v>
      </c>
      <c r="E23" s="45"/>
      <c r="F23" s="43">
        <v>2244</v>
      </c>
      <c r="G23" s="44">
        <f t="shared" si="1"/>
        <v>44.88</v>
      </c>
      <c r="H23" s="44">
        <f t="shared" si="2"/>
        <v>2288.88</v>
      </c>
      <c r="I23" s="61"/>
      <c r="J23" s="62"/>
      <c r="K23" s="62"/>
      <c r="L23" s="61"/>
    </row>
    <row r="24" ht="24" customHeight="1" spans="1:12">
      <c r="A24" s="39" t="s">
        <v>28</v>
      </c>
      <c r="B24" s="40" t="s">
        <v>57</v>
      </c>
      <c r="C24" s="41" t="s">
        <v>30</v>
      </c>
      <c r="D24" s="40" t="s">
        <v>58</v>
      </c>
      <c r="E24" s="45"/>
      <c r="F24" s="43">
        <v>1581</v>
      </c>
      <c r="G24" s="44">
        <f t="shared" si="1"/>
        <v>31.62</v>
      </c>
      <c r="H24" s="44">
        <f t="shared" si="2"/>
        <v>1612.62</v>
      </c>
      <c r="I24" s="61"/>
      <c r="J24" s="62"/>
      <c r="K24" s="62"/>
      <c r="L24" s="61"/>
    </row>
    <row r="25" ht="24" customHeight="1" spans="1:12">
      <c r="A25" s="39" t="s">
        <v>28</v>
      </c>
      <c r="B25" s="40" t="s">
        <v>59</v>
      </c>
      <c r="C25" s="41" t="s">
        <v>30</v>
      </c>
      <c r="D25" s="40" t="s">
        <v>60</v>
      </c>
      <c r="E25" s="42"/>
      <c r="F25" s="43">
        <v>2040</v>
      </c>
      <c r="G25" s="44">
        <f t="shared" si="1"/>
        <v>40.8</v>
      </c>
      <c r="H25" s="44">
        <f t="shared" si="2"/>
        <v>2080.8</v>
      </c>
      <c r="I25" s="61"/>
      <c r="J25" s="62"/>
      <c r="K25" s="62"/>
      <c r="L25" s="61"/>
    </row>
    <row r="26" ht="24" customHeight="1" spans="1:12">
      <c r="A26" s="39" t="s">
        <v>28</v>
      </c>
      <c r="B26" s="40">
        <v>179664</v>
      </c>
      <c r="C26" s="41" t="s">
        <v>30</v>
      </c>
      <c r="D26" s="40" t="s">
        <v>61</v>
      </c>
      <c r="E26" s="46"/>
      <c r="F26" s="43">
        <v>1836</v>
      </c>
      <c r="G26" s="44">
        <f t="shared" si="1"/>
        <v>36.72</v>
      </c>
      <c r="H26" s="44">
        <f t="shared" si="2"/>
        <v>1872.72</v>
      </c>
      <c r="I26" s="61"/>
      <c r="J26" s="62"/>
      <c r="K26" s="62"/>
      <c r="L26" s="61"/>
    </row>
    <row r="27" ht="24" customHeight="1" spans="1:12">
      <c r="A27" s="39" t="s">
        <v>28</v>
      </c>
      <c r="B27" s="40">
        <v>173807</v>
      </c>
      <c r="C27" s="41" t="s">
        <v>30</v>
      </c>
      <c r="D27" s="40" t="s">
        <v>62</v>
      </c>
      <c r="E27" s="46"/>
      <c r="F27" s="43">
        <v>2091</v>
      </c>
      <c r="G27" s="44">
        <f t="shared" si="1"/>
        <v>41.82</v>
      </c>
      <c r="H27" s="44">
        <f t="shared" si="2"/>
        <v>2132.82</v>
      </c>
      <c r="I27" s="61"/>
      <c r="J27" s="62"/>
      <c r="K27" s="62"/>
      <c r="L27" s="61"/>
    </row>
    <row r="28" ht="24" customHeight="1" spans="1:12">
      <c r="A28" s="39" t="s">
        <v>28</v>
      </c>
      <c r="B28" s="40">
        <v>179667</v>
      </c>
      <c r="C28" s="41" t="s">
        <v>30</v>
      </c>
      <c r="D28" s="40" t="s">
        <v>63</v>
      </c>
      <c r="E28" s="46"/>
      <c r="F28" s="43">
        <v>1275</v>
      </c>
      <c r="G28" s="44">
        <f t="shared" si="1"/>
        <v>25.5</v>
      </c>
      <c r="H28" s="44">
        <f t="shared" si="2"/>
        <v>1300.5</v>
      </c>
      <c r="I28" s="61"/>
      <c r="J28" s="62"/>
      <c r="K28" s="62"/>
      <c r="L28" s="61"/>
    </row>
    <row r="29" ht="24" customHeight="1" spans="1:12">
      <c r="A29" s="39" t="s">
        <v>28</v>
      </c>
      <c r="B29" s="40" t="s">
        <v>29</v>
      </c>
      <c r="C29" s="41" t="s">
        <v>30</v>
      </c>
      <c r="D29" s="40" t="s">
        <v>64</v>
      </c>
      <c r="E29" s="46"/>
      <c r="F29" s="43">
        <v>1051</v>
      </c>
      <c r="G29" s="44">
        <f t="shared" si="1"/>
        <v>21.02</v>
      </c>
      <c r="H29" s="44">
        <f t="shared" si="2"/>
        <v>1072.02</v>
      </c>
      <c r="I29" s="61"/>
      <c r="J29" s="62"/>
      <c r="K29" s="62"/>
      <c r="L29" s="61"/>
    </row>
    <row r="30" ht="24" customHeight="1" spans="1:12">
      <c r="A30" s="39" t="s">
        <v>28</v>
      </c>
      <c r="B30" s="40" t="s">
        <v>34</v>
      </c>
      <c r="C30" s="41" t="s">
        <v>30</v>
      </c>
      <c r="D30" s="40" t="s">
        <v>65</v>
      </c>
      <c r="E30" s="46"/>
      <c r="F30" s="43">
        <v>816</v>
      </c>
      <c r="G30" s="44">
        <f t="shared" si="1"/>
        <v>16.32</v>
      </c>
      <c r="H30" s="44">
        <f t="shared" si="2"/>
        <v>832.32</v>
      </c>
      <c r="I30" s="61"/>
      <c r="J30" s="63"/>
      <c r="K30" s="63"/>
      <c r="L30" s="64"/>
    </row>
    <row r="31" ht="24" customHeight="1" spans="1:12">
      <c r="A31" s="39"/>
      <c r="B31" s="47"/>
      <c r="C31" s="48"/>
      <c r="D31" s="47"/>
      <c r="E31" s="46"/>
      <c r="F31" s="43"/>
      <c r="G31" s="44"/>
      <c r="H31" s="44"/>
      <c r="I31" s="65"/>
      <c r="J31" s="66"/>
      <c r="K31" s="66"/>
      <c r="L31" s="44"/>
    </row>
    <row r="32" ht="24" customHeight="1" spans="1:12">
      <c r="A32" s="39"/>
      <c r="B32" s="47"/>
      <c r="C32" s="48"/>
      <c r="D32" s="47"/>
      <c r="E32" s="46"/>
      <c r="F32" s="43"/>
      <c r="G32" s="44"/>
      <c r="H32" s="44"/>
      <c r="I32" s="65"/>
      <c r="J32" s="66"/>
      <c r="K32" s="66"/>
      <c r="L32" s="44"/>
    </row>
    <row r="33" ht="24" customHeight="1" spans="1:12">
      <c r="A33" s="39"/>
      <c r="B33" s="47"/>
      <c r="C33" s="48"/>
      <c r="D33" s="47"/>
      <c r="E33" s="46"/>
      <c r="F33" s="43"/>
      <c r="G33" s="44"/>
      <c r="H33" s="44"/>
      <c r="I33" s="65"/>
      <c r="J33" s="66"/>
      <c r="K33" s="66"/>
      <c r="L33" s="44"/>
    </row>
    <row r="34" ht="24" customHeight="1" spans="1:12">
      <c r="A34" s="39"/>
      <c r="B34" s="47"/>
      <c r="C34" s="48"/>
      <c r="D34" s="47"/>
      <c r="E34" s="46"/>
      <c r="F34" s="43"/>
      <c r="G34" s="44"/>
      <c r="H34" s="44"/>
      <c r="I34" s="65"/>
      <c r="J34" s="66"/>
      <c r="K34" s="66"/>
      <c r="L34" s="44"/>
    </row>
    <row r="35" ht="24" customHeight="1" spans="1:12">
      <c r="A35" s="49"/>
      <c r="B35" s="50"/>
      <c r="C35" s="50"/>
      <c r="D35" s="46"/>
      <c r="E35" s="46"/>
      <c r="F35" s="51"/>
      <c r="G35" s="45"/>
      <c r="H35" s="45"/>
      <c r="I35" s="45"/>
      <c r="J35" s="45"/>
      <c r="K35" s="45"/>
      <c r="L35" s="42"/>
    </row>
    <row r="36" ht="24" customHeight="1" spans="1:12">
      <c r="A36" s="52"/>
      <c r="B36" s="50"/>
      <c r="C36" s="50"/>
      <c r="D36" s="46"/>
      <c r="E36" s="46"/>
      <c r="F36" s="51"/>
      <c r="G36" s="45"/>
      <c r="H36" s="45"/>
      <c r="I36" s="45"/>
      <c r="J36" s="45"/>
      <c r="K36" s="45"/>
      <c r="L36" s="42"/>
    </row>
    <row r="37" ht="15" spans="1:12">
      <c r="A37" s="42" t="s">
        <v>66</v>
      </c>
      <c r="B37" s="53"/>
      <c r="C37" s="53"/>
      <c r="D37" s="53"/>
      <c r="E37" s="45"/>
      <c r="F37" s="54">
        <f>SUM(F9:F36)</f>
        <v>40862</v>
      </c>
      <c r="G37" s="54">
        <f>SUM(G9:G36)</f>
        <v>817.24</v>
      </c>
      <c r="H37" s="54">
        <f>SUM(H9:H36)</f>
        <v>41679.24</v>
      </c>
      <c r="I37" s="54" t="str">
        <f>I9</f>
        <v>1-1</v>
      </c>
      <c r="J37" s="67">
        <f>SUM(J9:J36)</f>
        <v>14</v>
      </c>
      <c r="K37" s="67">
        <f>SUM(K9:K36)</f>
        <v>14.8</v>
      </c>
      <c r="L37" s="54" t="str">
        <f>L9</f>
        <v>46*32*32</v>
      </c>
    </row>
  </sheetData>
  <mergeCells count="9">
    <mergeCell ref="B4:E4"/>
    <mergeCell ref="F4:L4"/>
    <mergeCell ref="B5:E5"/>
    <mergeCell ref="F5:L5"/>
    <mergeCell ref="I9:I30"/>
    <mergeCell ref="J9:J30"/>
    <mergeCell ref="K9:K30"/>
    <mergeCell ref="L9:L30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4" sqref="E4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67</v>
      </c>
      <c r="B2" s="5" t="s">
        <v>68</v>
      </c>
      <c r="C2" s="6"/>
    </row>
    <row r="3" ht="41" customHeight="1" spans="1:3">
      <c r="A3" s="4" t="s">
        <v>69</v>
      </c>
      <c r="B3" s="7" t="s">
        <v>70</v>
      </c>
      <c r="C3" s="8" t="s">
        <v>71</v>
      </c>
    </row>
    <row r="4" ht="56" customHeight="1" spans="1:3">
      <c r="A4" s="4" t="s">
        <v>72</v>
      </c>
      <c r="B4" s="7" t="s">
        <v>73</v>
      </c>
      <c r="C4" s="9"/>
    </row>
    <row r="5" ht="41" customHeight="1" spans="1:3">
      <c r="A5" s="4" t="s">
        <v>74</v>
      </c>
      <c r="B5" s="10" t="str">
        <f>箱单!A9</f>
        <v>JJW-WL-001-EF</v>
      </c>
      <c r="C5" s="11" t="s">
        <v>75</v>
      </c>
    </row>
    <row r="6" ht="41" customHeight="1" spans="1:3">
      <c r="A6" s="4" t="s">
        <v>76</v>
      </c>
      <c r="B6" s="12" t="s">
        <v>77</v>
      </c>
      <c r="C6" s="13" t="str">
        <f>[1]箱单!I7</f>
        <v>1/1</v>
      </c>
    </row>
    <row r="7" ht="41" customHeight="1" spans="1:3">
      <c r="A7" s="4" t="s">
        <v>78</v>
      </c>
      <c r="B7" s="10">
        <f>箱单!F37</f>
        <v>40862</v>
      </c>
      <c r="C7" s="13"/>
    </row>
    <row r="8" ht="41" customHeight="1" spans="1:3">
      <c r="A8" s="4" t="s">
        <v>79</v>
      </c>
      <c r="B8" s="10" t="str">
        <f>箱单!L9</f>
        <v>46*32*32</v>
      </c>
      <c r="C8" s="14" t="s">
        <v>80</v>
      </c>
    </row>
    <row r="9" ht="41" customHeight="1" spans="1:3">
      <c r="A9" s="4" t="s">
        <v>81</v>
      </c>
      <c r="B9" s="15" t="str">
        <f>箱单!K9&amp;"KG"</f>
        <v>14.8KG</v>
      </c>
      <c r="C9" s="16" t="s">
        <v>82</v>
      </c>
    </row>
    <row r="10" ht="41" customHeight="1" spans="1:3">
      <c r="A10" s="4" t="s">
        <v>83</v>
      </c>
      <c r="B10" s="12" t="str">
        <f>箱单!J9&amp;"KG"</f>
        <v>14KG</v>
      </c>
      <c r="C10" s="16"/>
    </row>
    <row r="11" ht="41" customHeight="1" spans="1:3">
      <c r="A11" s="17" t="s">
        <v>84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2025-08-23T05:37:33Z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15F011D4307F42CC9F9B570557DC651A_13</vt:lpwstr>
  </property>
</Properties>
</file>