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<sst xmlns="http://schemas.openxmlformats.org/spreadsheetml/2006/main" count="51" uniqueCount="50">
  <si>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</si>
  <si>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</si>
  <si>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邮政快递单号:</t>
  </si>
  <si>
    <t>8416268970212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</si>
  <si>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</si>
  <si>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</si>
  <si>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</si>
  <si>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</si>
  <si>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</si>
  <si>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</si>
  <si>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</si>
  <si>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</si>
  <si>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</si>
  <si>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</si>
  <si>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</si>
  <si>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</si>
  <si>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</si>
  <si>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</si>
  <si>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</si>
  <si>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</si>
  <si>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</si>
  <si>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</si>
  <si>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</si>
  <si>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</si>
  <si>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</si>
  <si>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</si>
  <si>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</si>
  <si>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P25082931</t>
  </si>
  <si>
    <t>YA053-黑色</t>
  </si>
  <si>
    <t xml:space="preserve"> S25081235</t>
  </si>
  <si>
    <t>J5P6284C 款</t>
  </si>
  <si>
    <t>19CM</t>
  </si>
  <si>
    <t>14*36*9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</si>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</sst>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4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b/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Arial"/>
      <charset val="0"/>
    </font>
    <font>
      <b/>
      <sz val="11"/>
      <name val="Calibri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4" fillId="13" borderId="23" applyNumberFormat="0" applyAlignment="0" applyProtection="0">
      <alignment vertical="center"/>
    </xf>
    <xf numFmtId="0" fontId="35" fillId="13" borderId="19" applyNumberFormat="0" applyAlignment="0" applyProtection="0">
      <alignment vertical="center"/>
    </xf>
    <xf numFmtId="0" fontId="36" fillId="14" borderId="24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7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6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6" fontId="13" fillId="0" borderId="14" xfId="49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/>
    </xf>
    <xf numFmtId="0" fontId="16" fillId="2" borderId="14" xfId="0" applyNumberFormat="1" applyFont="1" applyFill="1" applyBorder="1" applyAlignment="1">
      <alignment horizontal="left" vertical="center"/>
    </xf>
    <xf numFmtId="0" fontId="17" fillId="0" borderId="14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19" fillId="2" borderId="14" xfId="0" applyFont="1" applyFill="1" applyBorder="1" applyAlignment="1" applyProtection="1">
      <alignment horizontal="center" vertical="center" shrinkToFit="1"/>
    </xf>
    <xf numFmtId="177" fontId="4" fillId="0" borderId="14" xfId="0" applyNumberFormat="1" applyFont="1" applyBorder="1" applyAlignment="1">
      <alignment horizontal="center" vertical="center"/>
    </xf>
    <xf numFmtId="0" fontId="20" fillId="0" borderId="14" xfId="0" applyFont="1" applyFill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/>
    </xf>
    <xf numFmtId="0" fontId="16" fillId="2" borderId="14" xfId="0" applyFont="1" applyFill="1" applyBorder="1" applyAlignment="1">
      <alignment horizontal="left" vertical="center"/>
    </xf>
    <xf numFmtId="0" fontId="18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vertical="center"/>
    </xf>
    <xf numFmtId="0" fontId="16" fillId="2" borderId="14" xfId="0" applyFont="1" applyFill="1" applyBorder="1" applyAlignment="1">
      <alignment horizontal="left" vertical="center" wrapText="1"/>
    </xf>
    <xf numFmtId="0" fontId="20" fillId="0" borderId="14" xfId="0" applyFont="1" applyFill="1" applyBorder="1" applyAlignment="1">
      <alignment vertical="center" wrapText="1"/>
    </xf>
    <xf numFmtId="177" fontId="18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1" fillId="2" borderId="18" xfId="0" applyFont="1" applyFill="1" applyBorder="1" applyAlignment="1" applyProtection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1" fillId="2" borderId="14" xfId="0" applyFont="1" applyFill="1" applyBorder="1" applyAlignment="1" applyProtection="1">
      <alignment horizontal="center" vertical="center" shrinkToFit="1"/>
    </xf>
    <xf numFmtId="0" fontId="13" fillId="2" borderId="14" xfId="0" applyFont="1" applyFill="1" applyBorder="1" applyAlignment="1" applyProtection="1">
      <alignment horizontal="center" vertical="center" shrinkToFit="1"/>
    </xf>
    <xf numFmtId="0" fontId="18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E11" sqref="E11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45897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3000</v>
      </c>
      <c r="G9" s="50">
        <f>+F9*0.02</f>
        <v>60</v>
      </c>
      <c r="H9" s="50">
        <f>+F9+G9</f>
        <v>3060</v>
      </c>
      <c r="I9" s="66">
        <v>1</v>
      </c>
      <c r="J9" s="67">
        <v>0.87</v>
      </c>
      <c r="K9" s="68">
        <v>1</v>
      </c>
      <c r="L9" s="69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42" customHeight="1" spans="1:12">
      <c r="A11" s="44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4"/>
      <c r="H12" s="54"/>
      <c r="I12" s="54"/>
      <c r="J12" s="54"/>
      <c r="K12" s="54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2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45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24" customHeight="1" spans="1:12">
      <c r="A17" s="53"/>
      <c r="B17" s="56"/>
      <c r="C17" s="51"/>
      <c r="D17" s="52"/>
      <c r="E17" s="52"/>
      <c r="F17" s="53"/>
      <c r="G17" s="55"/>
      <c r="H17" s="55"/>
      <c r="I17" s="55"/>
      <c r="J17" s="55"/>
      <c r="K17" s="55"/>
      <c r="L17" s="54"/>
    </row>
    <row r="18" ht="15" spans="1:12">
      <c r="A18" s="54" t="s">
        <v>33</v>
      </c>
      <c r="B18" s="54"/>
      <c r="C18" s="57"/>
      <c r="D18" s="55"/>
      <c r="E18" s="55"/>
      <c r="F18" s="58">
        <f>SUM(F9:F17)</f>
        <v>3000</v>
      </c>
      <c r="G18" s="58">
        <f>SUM(G9:G17)</f>
        <v>60</v>
      </c>
      <c r="H18" s="58">
        <f>SUM(H9:H17)</f>
        <v>3060</v>
      </c>
      <c r="I18" s="70"/>
      <c r="J18" s="70">
        <f>SUM(J9:J17)</f>
        <v>0.87</v>
      </c>
      <c r="K18" s="70">
        <f>SUM(K9:K17)</f>
        <v>1</v>
      </c>
      <c r="L18" s="70" t="str">
        <f>+L9</f>
        <v>14*36*9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J5P6284C 款</v>
      </c>
      <c r="C4" s="11"/>
    </row>
    <row r="5" s="1" customFormat="1" ht="41" customHeight="1" spans="1:3">
      <c r="A5" s="5" t="s">
        <v>39</v>
      </c>
      <c r="B5" s="12" t="str">
        <f>+箱单!B9</f>
        <v>YA053-黑色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+箱单!H18</f>
        <v>3060</v>
      </c>
      <c r="C7" s="14"/>
    </row>
    <row r="8" s="1" customFormat="1" ht="41" customHeight="1" spans="1:3">
      <c r="A8" s="5" t="s">
        <v>44</v>
      </c>
      <c r="B8" s="12" t="str">
        <f>+箱单!L18</f>
        <v>14*36*9</v>
      </c>
      <c r="C8" s="16" t="s">
        <v>45</v>
      </c>
    </row>
    <row r="9" s="1" customFormat="1" ht="41" customHeight="1" spans="1:3">
      <c r="A9" s="5" t="s">
        <v>46</v>
      </c>
      <c r="B9" s="17">
        <f>+箱单!K18</f>
        <v>1</v>
      </c>
      <c r="C9" s="18" t="s">
        <v>47</v>
      </c>
    </row>
    <row r="10" s="1" customFormat="1" ht="41" customHeight="1" spans="1:3">
      <c r="A10" s="5" t="s">
        <v>48</v>
      </c>
      <c r="B10" s="10">
        <f>箱单!J18</f>
        <v>0.87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2025-08-29T00:51:36Z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935349D3D5A043ECAA97447EF7D8461D_13</vt:lpwstr>
  </property>
</Properties>
</file>