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<sst xmlns="http://schemas.openxmlformats.org/spreadsheetml/2006/main" count="64" uniqueCount="55">
  <si>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</si>
  <si>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</si>
  <si>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</si>
  <si>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SF1545274492177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</si>
  <si>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</si>
  <si>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</si>
  <si>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</si>
  <si>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</si>
  <si>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</si>
  <si>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</si>
  <si>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</si>
  <si>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</si>
  <si>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</si>
  <si>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</si>
  <si>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</si>
  <si>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</si>
  <si>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</si>
  <si>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</si>
  <si>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</si>
  <si>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</si>
  <si>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</si>
  <si>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</si>
  <si>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</si>
  <si>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</si>
  <si>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</si>
  <si>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</si>
  <si>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</si>
  <si>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</si>
  <si>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</si>
  <si>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Calibri"/>
        <charset val="134"/>
      </rPr>
      <t>240519</t>
    </r>
    <r>
      <rPr>
        <b/>
        <sz val="11"/>
        <rFont val="宋体"/>
        <charset val="134"/>
      </rPr>
      <t>棕色款</t>
    </r>
  </si>
  <si>
    <r>
      <rPr>
        <b/>
        <sz val="11"/>
        <rFont val="宋体"/>
        <charset val="134"/>
      </rPr>
      <t>白色</t>
    </r>
  </si>
  <si>
    <t>1-1</t>
  </si>
  <si>
    <t>35*25*25</t>
  </si>
  <si>
    <r>
      <rPr>
        <b/>
        <sz val="11"/>
        <rFont val="Calibri"/>
        <charset val="134"/>
      </rPr>
      <t>240519</t>
    </r>
    <r>
      <rPr>
        <b/>
        <sz val="11"/>
        <rFont val="宋体"/>
        <charset val="134"/>
      </rPr>
      <t>白色款</t>
    </r>
  </si>
  <si>
    <r>
      <rPr>
        <b/>
        <sz val="11"/>
        <rFont val="Calibri"/>
        <charset val="134"/>
      </rPr>
      <t>240208</t>
    </r>
    <r>
      <rPr>
        <b/>
        <sz val="11"/>
        <rFont val="宋体"/>
        <charset val="134"/>
      </rPr>
      <t>棕色款</t>
    </r>
  </si>
  <si>
    <r>
      <rPr>
        <b/>
        <sz val="11"/>
        <rFont val="Calibri"/>
        <charset val="134"/>
      </rPr>
      <t>240208</t>
    </r>
    <r>
      <rPr>
        <b/>
        <sz val="11"/>
        <rFont val="宋体"/>
        <charset val="134"/>
      </rPr>
      <t>白色款</t>
    </r>
  </si>
  <si>
    <t>总计</t>
  </si>
  <si>
    <t>Factory name (工厂名称)</t>
  </si>
  <si>
    <t>（在此贴实样图片）</t>
  </si>
  <si>
    <t>PO. Number(订单号)</t>
  </si>
  <si>
    <t>P25083107</t>
  </si>
  <si>
    <t>JUSTJEANS</t>
  </si>
  <si>
    <t>Style Code.(款号)</t>
  </si>
  <si>
    <t>240519/240208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</si>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</sst>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7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0"/>
    </font>
    <font>
      <b/>
      <sz val="11"/>
      <color rgb="FFFF0000"/>
      <name val="宋体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2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8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49" applyFont="1" applyFill="1" applyBorder="1" applyAlignment="1">
      <alignment horizontal="center" vertical="center" wrapText="1"/>
    </xf>
    <xf numFmtId="49" fontId="10" fillId="0" borderId="11" xfId="49" applyNumberFormat="1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0" fontId="14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1" xfId="0" applyNumberFormat="1" applyFont="1" applyFill="1" applyBorder="1" applyAlignment="1">
      <alignment vertical="center" wrapText="1"/>
    </xf>
    <xf numFmtId="0" fontId="14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15" fillId="0" borderId="11" xfId="0" applyFont="1" applyFill="1" applyBorder="1" applyAlignment="1">
      <alignment vertical="center" wrapText="1"/>
    </xf>
    <xf numFmtId="14" fontId="20" fillId="2" borderId="11" xfId="0" applyNumberFormat="1" applyFont="1" applyFill="1" applyBorder="1" applyAlignment="1">
      <alignment horizontal="left" vertical="center"/>
    </xf>
    <xf numFmtId="49" fontId="21" fillId="2" borderId="11" xfId="0" applyNumberFormat="1" applyFont="1" applyFill="1" applyBorder="1" applyAlignment="1">
      <alignment horizontal="left" vertical="center"/>
    </xf>
    <xf numFmtId="49" fontId="20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176" fontId="10" fillId="0" borderId="11" xfId="49" applyNumberFormat="1" applyFont="1" applyFill="1" applyBorder="1" applyAlignment="1">
      <alignment horizontal="center" vertical="center" wrapText="1"/>
    </xf>
    <xf numFmtId="176" fontId="11" fillId="0" borderId="11" xfId="49" applyNumberFormat="1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/>
    </xf>
    <xf numFmtId="177" fontId="16" fillId="0" borderId="6" xfId="0" applyNumberFormat="1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177" fontId="16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0" fontId="17" fillId="2" borderId="11" xfId="0" applyFont="1" applyFill="1" applyBorder="1" applyAlignment="1">
      <alignment horizontal="left" vertical="center"/>
    </xf>
    <xf numFmtId="177" fontId="19" fillId="3" borderId="11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178" fontId="10" fillId="0" borderId="11" xfId="49" applyNumberFormat="1" applyFont="1" applyFill="1" applyBorder="1" applyAlignment="1">
      <alignment horizontal="center" vertical="center" wrapText="1"/>
    </xf>
    <xf numFmtId="49" fontId="11" fillId="0" borderId="11" xfId="49" applyNumberFormat="1" applyFont="1" applyFill="1" applyBorder="1" applyAlignment="1">
      <alignment horizontal="center" vertical="center" wrapText="1"/>
    </xf>
    <xf numFmtId="178" fontId="11" fillId="0" borderId="11" xfId="49" applyNumberFormat="1" applyFont="1" applyFill="1" applyBorder="1" applyAlignment="1">
      <alignment horizontal="center" vertical="center" wrapText="1"/>
    </xf>
    <xf numFmtId="179" fontId="16" fillId="0" borderId="6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7" fontId="16" fillId="0" borderId="12" xfId="0" applyNumberFormat="1" applyFont="1" applyBorder="1" applyAlignment="1">
      <alignment horizontal="center" vertical="center"/>
    </xf>
    <xf numFmtId="179" fontId="16" fillId="0" borderId="12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177" fontId="16" fillId="0" borderId="7" xfId="0" applyNumberFormat="1" applyFont="1" applyBorder="1" applyAlignment="1">
      <alignment horizontal="center" vertical="center"/>
    </xf>
    <xf numFmtId="179" fontId="16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7" fontId="16" fillId="0" borderId="1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180" fontId="19" fillId="0" borderId="11" xfId="0" applyNumberFormat="1" applyFont="1" applyBorder="1" applyAlignment="1">
      <alignment horizontal="center" vertical="center"/>
    </xf>
    <xf numFmtId="18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/Users/lydia/AppData/Local/Netease/MailMaster/view/1/A-3/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J26" sqref="J26"/>
    </sheetView>
  </sheetViews>
  <sheetFormatPr defaultColWidth="9" defaultRowHeight="13.5"/>
  <cols>
    <col min="1" max="1" width="25.275" customWidth="1"/>
    <col min="2" max="2" width="18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50">
        <v>45899</v>
      </c>
      <c r="G4" s="50"/>
      <c r="H4" s="50"/>
      <c r="I4" s="50"/>
      <c r="J4" s="50"/>
      <c r="K4" s="50"/>
      <c r="L4" s="50"/>
    </row>
    <row r="5" ht="24" customHeight="1" spans="1:12">
      <c r="A5" s="23"/>
      <c r="B5" s="25" t="s">
        <v>2</v>
      </c>
      <c r="C5" s="25"/>
      <c r="D5" s="25"/>
      <c r="E5" s="25"/>
      <c r="F5" s="51" t="s">
        <v>3</v>
      </c>
      <c r="G5" s="52"/>
      <c r="H5" s="52"/>
      <c r="I5" s="52"/>
      <c r="J5" s="52"/>
      <c r="K5" s="52"/>
      <c r="L5" s="52"/>
    </row>
    <row r="6" ht="24" customHeight="1" spans="1:12">
      <c r="A6" s="26"/>
      <c r="B6" s="26"/>
      <c r="C6" s="26"/>
      <c r="D6" s="27"/>
      <c r="E6" s="27"/>
      <c r="F6" s="53"/>
      <c r="G6" s="54"/>
      <c r="H6" s="53"/>
      <c r="I6" s="65"/>
      <c r="J6" s="53"/>
      <c r="K6" s="53"/>
      <c r="L6" s="53"/>
    </row>
    <row r="7" ht="24" customHeight="1" spans="1:12">
      <c r="A7" s="28" t="s">
        <v>4</v>
      </c>
      <c r="B7" s="29" t="s">
        <v>5</v>
      </c>
      <c r="C7" s="29" t="s">
        <v>6</v>
      </c>
      <c r="D7" s="29" t="s">
        <v>7</v>
      </c>
      <c r="E7" s="29" t="s">
        <v>8</v>
      </c>
      <c r="F7" s="55" t="s">
        <v>9</v>
      </c>
      <c r="G7" s="55" t="s">
        <v>10</v>
      </c>
      <c r="H7" s="55" t="s">
        <v>11</v>
      </c>
      <c r="I7" s="29" t="s">
        <v>12</v>
      </c>
      <c r="J7" s="66" t="s">
        <v>13</v>
      </c>
      <c r="K7" s="66" t="s">
        <v>14</v>
      </c>
      <c r="L7" s="28" t="s">
        <v>15</v>
      </c>
    </row>
    <row r="8" ht="24" customHeight="1" spans="1:12">
      <c r="A8" s="30" t="s">
        <v>16</v>
      </c>
      <c r="B8" s="31" t="s">
        <v>17</v>
      </c>
      <c r="C8" s="31" t="s">
        <v>18</v>
      </c>
      <c r="D8" s="32" t="s">
        <v>19</v>
      </c>
      <c r="E8" s="32" t="s">
        <v>20</v>
      </c>
      <c r="F8" s="56" t="s">
        <v>21</v>
      </c>
      <c r="G8" s="56" t="s">
        <v>22</v>
      </c>
      <c r="H8" s="56" t="s">
        <v>23</v>
      </c>
      <c r="I8" s="67" t="s">
        <v>24</v>
      </c>
      <c r="J8" s="68" t="s">
        <v>25</v>
      </c>
      <c r="K8" s="68" t="s">
        <v>26</v>
      </c>
      <c r="L8" s="30" t="s">
        <v>27</v>
      </c>
    </row>
    <row r="9" ht="24" customHeight="1" spans="1:12">
      <c r="A9" s="33" t="s">
        <v>28</v>
      </c>
      <c r="B9" s="34" t="s">
        <v>29</v>
      </c>
      <c r="C9" s="35" t="s">
        <v>30</v>
      </c>
      <c r="D9" s="36"/>
      <c r="E9" s="36"/>
      <c r="F9" s="57">
        <v>3259</v>
      </c>
      <c r="G9" s="58">
        <f>F9*0.02</f>
        <v>65.18</v>
      </c>
      <c r="H9" s="58">
        <f>F9+G9</f>
        <v>3324.18</v>
      </c>
      <c r="I9" s="58" t="s">
        <v>31</v>
      </c>
      <c r="J9" s="69">
        <v>0.8</v>
      </c>
      <c r="K9" s="69">
        <v>0.9</v>
      </c>
      <c r="L9" s="70" t="s">
        <v>32</v>
      </c>
    </row>
    <row r="10" ht="24" customHeight="1" spans="1:12">
      <c r="A10" s="33" t="s">
        <v>28</v>
      </c>
      <c r="B10" s="34" t="s">
        <v>33</v>
      </c>
      <c r="C10" s="35" t="s">
        <v>30</v>
      </c>
      <c r="D10" s="37"/>
      <c r="E10" s="37"/>
      <c r="F10" s="57">
        <v>3259</v>
      </c>
      <c r="G10" s="58">
        <f>F10*0.02</f>
        <v>65.18</v>
      </c>
      <c r="H10" s="58">
        <f>F10+G10</f>
        <v>3324.18</v>
      </c>
      <c r="I10" s="71"/>
      <c r="J10" s="72"/>
      <c r="K10" s="72"/>
      <c r="L10" s="73"/>
    </row>
    <row r="11" ht="24" customHeight="1" spans="1:12">
      <c r="A11" s="33" t="s">
        <v>28</v>
      </c>
      <c r="B11" s="34" t="s">
        <v>29</v>
      </c>
      <c r="C11" s="35" t="s">
        <v>30</v>
      </c>
      <c r="D11" s="37"/>
      <c r="E11" s="48"/>
      <c r="F11" s="57">
        <v>2312</v>
      </c>
      <c r="G11" s="58">
        <f>F11*0.02</f>
        <v>46.24</v>
      </c>
      <c r="H11" s="58">
        <f>F11+G11</f>
        <v>2358.24</v>
      </c>
      <c r="I11" s="71"/>
      <c r="J11" s="72"/>
      <c r="K11" s="72"/>
      <c r="L11" s="73"/>
    </row>
    <row r="12" ht="24" customHeight="1" spans="1:12">
      <c r="A12" s="33" t="s">
        <v>28</v>
      </c>
      <c r="B12" s="38" t="s">
        <v>34</v>
      </c>
      <c r="C12" s="35" t="s">
        <v>30</v>
      </c>
      <c r="D12" s="37"/>
      <c r="E12" s="48"/>
      <c r="F12" s="57">
        <v>1473</v>
      </c>
      <c r="G12" s="58">
        <f>F12*0.02</f>
        <v>29.46</v>
      </c>
      <c r="H12" s="58">
        <f>F12+G12</f>
        <v>1502.46</v>
      </c>
      <c r="I12" s="71"/>
      <c r="J12" s="72"/>
      <c r="K12" s="72"/>
      <c r="L12" s="73"/>
    </row>
    <row r="13" ht="24" customHeight="1" spans="1:12">
      <c r="A13" s="33" t="s">
        <v>28</v>
      </c>
      <c r="B13" s="38" t="s">
        <v>35</v>
      </c>
      <c r="C13" s="35" t="s">
        <v>30</v>
      </c>
      <c r="D13" s="37"/>
      <c r="E13" s="48"/>
      <c r="F13" s="57">
        <v>1262</v>
      </c>
      <c r="G13" s="58">
        <f>F13*0.02</f>
        <v>25.24</v>
      </c>
      <c r="H13" s="58">
        <f>F13+G13</f>
        <v>1287.24</v>
      </c>
      <c r="I13" s="74"/>
      <c r="J13" s="75"/>
      <c r="K13" s="75"/>
      <c r="L13" s="76"/>
    </row>
    <row r="14" ht="24" customHeight="1" spans="1:12">
      <c r="A14" s="39"/>
      <c r="B14" s="38"/>
      <c r="C14" s="35"/>
      <c r="D14" s="37"/>
      <c r="E14" s="48"/>
      <c r="F14" s="59"/>
      <c r="G14" s="60"/>
      <c r="H14" s="60"/>
      <c r="I14" s="77"/>
      <c r="J14" s="78"/>
      <c r="K14" s="78"/>
      <c r="L14" s="79"/>
    </row>
    <row r="15" ht="24" customHeight="1" spans="1:12">
      <c r="A15" s="40"/>
      <c r="B15" s="38"/>
      <c r="C15" s="41"/>
      <c r="D15" s="42"/>
      <c r="E15" s="42"/>
      <c r="F15" s="61"/>
      <c r="G15" s="62"/>
      <c r="H15" s="62"/>
      <c r="I15" s="62"/>
      <c r="J15" s="80"/>
      <c r="K15" s="80"/>
      <c r="L15" s="79"/>
    </row>
    <row r="16" ht="24" customHeight="1" spans="1:12">
      <c r="A16" s="40"/>
      <c r="B16" s="38"/>
      <c r="C16" s="41"/>
      <c r="D16" s="42"/>
      <c r="E16" s="42"/>
      <c r="F16" s="61"/>
      <c r="G16" s="62"/>
      <c r="H16" s="62"/>
      <c r="I16" s="62"/>
      <c r="J16" s="80"/>
      <c r="K16" s="80"/>
      <c r="L16" s="79"/>
    </row>
    <row r="17" ht="24" customHeight="1" spans="1:12">
      <c r="A17" s="40"/>
      <c r="B17" s="38"/>
      <c r="C17" s="41"/>
      <c r="D17" s="42"/>
      <c r="E17" s="42"/>
      <c r="F17" s="61"/>
      <c r="G17" s="62"/>
      <c r="H17" s="62"/>
      <c r="I17" s="62"/>
      <c r="J17" s="80"/>
      <c r="K17" s="80"/>
      <c r="L17" s="79"/>
    </row>
    <row r="18" ht="24" customHeight="1" spans="1:12">
      <c r="A18" s="40"/>
      <c r="B18" s="38"/>
      <c r="C18" s="41"/>
      <c r="D18" s="42"/>
      <c r="E18" s="42"/>
      <c r="F18" s="61"/>
      <c r="G18" s="62"/>
      <c r="H18" s="62"/>
      <c r="I18" s="62"/>
      <c r="J18" s="80"/>
      <c r="K18" s="80"/>
      <c r="L18" s="79"/>
    </row>
    <row r="19" ht="24" customHeight="1" spans="1:12">
      <c r="A19" s="40"/>
      <c r="B19" s="38"/>
      <c r="C19" s="41"/>
      <c r="D19" s="42"/>
      <c r="E19" s="42"/>
      <c r="F19" s="61"/>
      <c r="G19" s="62"/>
      <c r="H19" s="62"/>
      <c r="I19" s="62"/>
      <c r="J19" s="80"/>
      <c r="K19" s="80"/>
      <c r="L19" s="79"/>
    </row>
    <row r="20" ht="24" customHeight="1" spans="1:12">
      <c r="A20" s="40"/>
      <c r="B20" s="38"/>
      <c r="C20" s="41"/>
      <c r="D20" s="42"/>
      <c r="E20" s="42"/>
      <c r="F20" s="61"/>
      <c r="G20" s="62"/>
      <c r="H20" s="62"/>
      <c r="I20" s="62"/>
      <c r="J20" s="80"/>
      <c r="K20" s="80"/>
      <c r="L20" s="79"/>
    </row>
    <row r="21" ht="24" customHeight="1" spans="1:12">
      <c r="A21" s="40"/>
      <c r="B21" s="38"/>
      <c r="C21" s="41"/>
      <c r="D21" s="42"/>
      <c r="E21" s="42"/>
      <c r="F21" s="61"/>
      <c r="G21" s="62"/>
      <c r="H21" s="62"/>
      <c r="I21" s="62"/>
      <c r="J21" s="80"/>
      <c r="K21" s="80"/>
      <c r="L21" s="79"/>
    </row>
    <row r="22" ht="24" customHeight="1" spans="1:12">
      <c r="A22" s="40"/>
      <c r="B22" s="38"/>
      <c r="C22" s="41"/>
      <c r="D22" s="42"/>
      <c r="E22" s="42"/>
      <c r="F22" s="61"/>
      <c r="G22" s="62"/>
      <c r="H22" s="62"/>
      <c r="I22" s="62"/>
      <c r="J22" s="80"/>
      <c r="K22" s="80"/>
      <c r="L22" s="79"/>
    </row>
    <row r="23" ht="24" customHeight="1" spans="1:12">
      <c r="A23" s="40"/>
      <c r="B23" s="38"/>
      <c r="C23" s="41"/>
      <c r="D23" s="42"/>
      <c r="E23" s="42"/>
      <c r="F23" s="61"/>
      <c r="G23" s="62"/>
      <c r="H23" s="62"/>
      <c r="I23" s="62"/>
      <c r="J23" s="80"/>
      <c r="K23" s="80"/>
      <c r="L23" s="79"/>
    </row>
    <row r="24" ht="24" customHeight="1" spans="1:12">
      <c r="A24" s="40"/>
      <c r="B24" s="38"/>
      <c r="C24" s="41"/>
      <c r="D24" s="42"/>
      <c r="E24" s="42"/>
      <c r="F24" s="61"/>
      <c r="G24" s="62"/>
      <c r="H24" s="62"/>
      <c r="I24" s="62"/>
      <c r="J24" s="80"/>
      <c r="K24" s="80"/>
      <c r="L24" s="79"/>
    </row>
    <row r="25" ht="24" customHeight="1" spans="1:12">
      <c r="A25" s="43"/>
      <c r="B25" s="44"/>
      <c r="C25" s="45"/>
      <c r="D25" s="46"/>
      <c r="E25" s="48"/>
      <c r="F25" s="63"/>
      <c r="G25" s="42"/>
      <c r="H25" s="42"/>
      <c r="I25" s="42"/>
      <c r="J25" s="42"/>
      <c r="K25" s="42"/>
      <c r="L25" s="48"/>
    </row>
    <row r="26" ht="24" customHeight="1" spans="1:12">
      <c r="A26" s="43"/>
      <c r="B26" s="44"/>
      <c r="C26" s="44"/>
      <c r="D26" s="46"/>
      <c r="E26" s="46"/>
      <c r="F26" s="63"/>
      <c r="G26" s="42"/>
      <c r="H26" s="42"/>
      <c r="I26" s="42"/>
      <c r="J26" s="42"/>
      <c r="K26" s="42"/>
      <c r="L26" s="48"/>
    </row>
    <row r="27" ht="24" customHeight="1" spans="1:12">
      <c r="A27" s="47"/>
      <c r="B27" s="44"/>
      <c r="C27" s="44"/>
      <c r="D27" s="46"/>
      <c r="E27" s="46"/>
      <c r="F27" s="63"/>
      <c r="G27" s="42"/>
      <c r="H27" s="42"/>
      <c r="I27" s="42"/>
      <c r="J27" s="42"/>
      <c r="K27" s="42"/>
      <c r="L27" s="48"/>
    </row>
    <row r="28" ht="15" spans="1:12">
      <c r="A28" s="48" t="s">
        <v>36</v>
      </c>
      <c r="B28" s="49"/>
      <c r="C28" s="49"/>
      <c r="D28" s="49"/>
      <c r="E28" s="42"/>
      <c r="F28" s="64">
        <f>SUM(F9:F27)</f>
        <v>11565</v>
      </c>
      <c r="G28" s="64">
        <f>SUM(G9:G27)</f>
        <v>231.3</v>
      </c>
      <c r="H28" s="64">
        <f>SUM(H9:H27)</f>
        <v>11796.3</v>
      </c>
      <c r="I28" s="64" t="str">
        <f>I9</f>
        <v>1-1</v>
      </c>
      <c r="J28" s="81">
        <v>3.6</v>
      </c>
      <c r="K28" s="81">
        <v>4.1</v>
      </c>
      <c r="L28" s="64" t="str">
        <f>L9</f>
        <v>35*25*25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B4:E4"/>
    <mergeCell ref="F4:L4"/>
    <mergeCell ref="B5:E5"/>
    <mergeCell ref="F5:L5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 t="s">
        <v>38</v>
      </c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41" customHeight="1" spans="1:3">
      <c r="A5" s="4" t="s">
        <v>44</v>
      </c>
      <c r="B5" s="11" t="str">
        <f>箱单!A9</f>
        <v>JJW-WL003-EF（60）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f>箱单!F28</f>
        <v>11565</v>
      </c>
      <c r="C7" s="14"/>
    </row>
    <row r="8" ht="41" customHeight="1" spans="1:3">
      <c r="A8" s="4" t="s">
        <v>49</v>
      </c>
      <c r="B8" s="11" t="str">
        <f>箱单!L9</f>
        <v>35*25*25</v>
      </c>
      <c r="C8" s="15" t="s">
        <v>50</v>
      </c>
    </row>
    <row r="9" ht="41" customHeight="1" spans="1:3">
      <c r="A9" s="4" t="s">
        <v>51</v>
      </c>
      <c r="B9" s="16" t="str">
        <f>箱单!K9&amp;"KG"</f>
        <v>0.9KG</v>
      </c>
      <c r="C9" s="17" t="s">
        <v>52</v>
      </c>
    </row>
    <row r="10" ht="41" customHeight="1" spans="1:3">
      <c r="A10" s="4" t="s">
        <v>53</v>
      </c>
      <c r="B10" s="13" t="str">
        <f>箱单!J9&amp;"KG"</f>
        <v>0.8KG</v>
      </c>
      <c r="C10" s="17"/>
    </row>
    <row r="11" ht="41" customHeight="1" spans="1:3">
      <c r="A11" s="18" t="s">
        <v>54</v>
      </c>
      <c r="B11" s="19"/>
      <c r="C11" s="20"/>
    </row>
  </sheetData>
  <sheetProtection formatCells="0" formatColumns="0" formatRows="0" insertRows="0" insertColumns="0" insertHyperlinks="0" deleteColumns="0" deleteRows="0" sort="0" autoFilter="0" pivotTables="0"/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45658543609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3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2025-08-30T15:51:00Z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2052-12.9.0.22557</vt:lpwstr>
  </property>
  <property fmtid="{D5CDD505-2E9C-101B-9397-08002B2CF9AE}" pid="3" name="ICV">
    <vt:lpwstr>D642F9E2A93C4E70A62CD068BD29C7B5_13</vt:lpwstr>
  </property>
</Properties>
</file>