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45" windowHeight="12375" tabRatio="902" firstSheet="1" activeTab="1"/>
  </bookViews>
  <sheets>
    <sheet name="8.11" sheetId="13" r:id="rId1"/>
    <sheet name="等客户通知出货（PO 35760）" sheetId="22" r:id="rId2"/>
    <sheet name="箱唛" sheetId="10" r:id="rId3"/>
  </sheets>
  <externalReferences>
    <externalReference r:id="rId4"/>
  </externalReferences>
  <definedNames>
    <definedName name="Ext">[1]LUT!$G$2</definedName>
    <definedName name="Gender">[1]LUT!$I$1:$BI$1</definedName>
    <definedName name="_xlnm._FilterDatabase" localSheetId="0" hidden="1">'8.11'!#REF!</definedName>
    <definedName name="_xlnm._FilterDatabase" localSheetId="1" hidden="1">'等客户通知出货（PO 35760）'!#REF!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<sst xmlns="http://schemas.openxmlformats.org/spreadsheetml/2006/main" count="142" uniqueCount="88">
  <si>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</si>
  <si>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</si>
  <si>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</si>
  <si>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2025.08.11</t>
  </si>
  <si>
    <t>胡伟 18036238228  高邮鑫伟服饰
江苏省扬州市高邮市经济开发区金桥北路85号华升线路器材有限公司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</si>
  <si>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</si>
  <si>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SF1549967574065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</si>
  <si>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</si>
  <si>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</si>
  <si>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</si>
  <si>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</si>
  <si>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</si>
  <si>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</si>
  <si>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</si>
  <si>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</si>
  <si>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</si>
  <si>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</si>
  <si>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</si>
  <si>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</si>
  <si>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</si>
  <si>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</si>
  <si>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</si>
  <si>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</si>
  <si>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</si>
  <si>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</si>
  <si>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</si>
  <si>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</si>
  <si>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</si>
  <si>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</si>
  <si>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</si>
  <si>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</si>
  <si>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35758 35759</t>
  </si>
  <si>
    <t>MD-22彩卡美国单</t>
  </si>
  <si>
    <t>MD-22</t>
  </si>
  <si>
    <t>GREYSTONE</t>
  </si>
  <si>
    <t>FULL/QUEEN</t>
  </si>
  <si>
    <t>PO 35759 HM25-23049</t>
  </si>
  <si>
    <r>
      <rPr>
        <sz val="14"/>
        <color rgb="FFFF0000"/>
        <rFont val="Arial"/>
        <charset val="0"/>
      </rPr>
      <t xml:space="preserve">KING
</t>
    </r>
    <r>
      <rPr>
        <sz val="14"/>
        <color rgb="FFFF0000"/>
        <rFont val="宋体"/>
        <charset val="0"/>
      </rPr>
      <t>前后卡</t>
    </r>
  </si>
  <si>
    <t>2/2</t>
  </si>
  <si>
    <t>415*310*340</t>
  </si>
  <si>
    <t>合计</t>
  </si>
  <si>
    <t xml:space="preserve"> </t>
  </si>
  <si>
    <t>2025.09.02</t>
  </si>
  <si>
    <t>盐城市大丰区大中镇张謇路2号 ，智能， 许炜15950322161</t>
  </si>
  <si>
    <t>姓名赵子豪
车号苏J9CE03
电话15151000592
身份证320902199304</t>
  </si>
  <si>
    <t>订单号</t>
  </si>
  <si>
    <t>产品型号</t>
  </si>
  <si>
    <t>款号</t>
  </si>
  <si>
    <t>颜色</t>
  </si>
  <si>
    <t>尺码</t>
  </si>
  <si>
    <t>订单数</t>
  </si>
  <si>
    <t>备品数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</si>
  <si>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</si>
  <si>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r>
      <rPr>
        <sz val="10"/>
        <rFont val="宋体"/>
        <charset val="134"/>
      </rPr>
      <t>净重（公斤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</si>
  <si>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毛重（公斤</t>
    </r>
    <r>
      <rPr>
        <sz val="10"/>
        <rFont val="Arial"/>
        <charset val="134"/>
      </rPr>
      <t>)</t>
    </r>
  </si>
  <si>
    <t>备注</t>
  </si>
  <si>
    <t>PO 35760 HM25-07074</t>
  </si>
  <si>
    <t>INS-780彩卡</t>
  </si>
  <si>
    <t>INS-780</t>
  </si>
  <si>
    <t>粉色</t>
  </si>
  <si>
    <t>TWIN</t>
  </si>
  <si>
    <t>1箱*138套</t>
  </si>
  <si>
    <t>FULL / QUEEN</t>
  </si>
  <si>
    <t>4箱*200套+1箱*176套</t>
  </si>
  <si>
    <t>KING</t>
  </si>
  <si>
    <t>3箱*200套+1箱*145套</t>
  </si>
  <si>
    <t>蓝色</t>
  </si>
  <si>
    <t>1箱*221套</t>
  </si>
  <si>
    <t>1箱*17套</t>
  </si>
  <si>
    <t>1箱*91套</t>
  </si>
  <si>
    <t>灰色</t>
  </si>
  <si>
    <t>1箱*33套</t>
  </si>
  <si>
    <t>1箱*87套</t>
  </si>
  <si>
    <t>Factory name (工厂名称)</t>
  </si>
  <si>
    <t>绍兴艾语</t>
  </si>
  <si>
    <t>PO. Number(订单号)</t>
  </si>
  <si>
    <t xml:space="preserve">PO 35484 /35591 </t>
  </si>
  <si>
    <t>Product Code.(产品编号)</t>
  </si>
  <si>
    <t>Carton No.(箱号):</t>
  </si>
  <si>
    <t>Inner Packages(包装方式）</t>
  </si>
  <si>
    <t>纸箱</t>
  </si>
  <si>
    <t>1</t>
  </si>
  <si>
    <t>Carton Dimension（箱规）</t>
  </si>
  <si>
    <t>Gross Weight（毛重）</t>
  </si>
  <si>
    <t>//</t>
  </si>
  <si>
    <t>Net Weight（净重）</t>
  </si>
  <si>
    <t>Remark（备注）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</si>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</sst>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  <font>
      <sz val="12"/>
      <color rgb="FFFF0000"/>
      <name val="Arial"/>
      <charset val="0"/>
    </font>
    <font>
      <sz val="11"/>
      <name val="宋体"/>
      <charset val="134"/>
    </font>
    <font>
      <sz val="11"/>
      <color rgb="FFFF0000"/>
      <name val="Calibri"/>
      <charset val="134"/>
    </font>
    <font>
      <b/>
      <sz val="18"/>
      <color rgb="FFFF0000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sz val="10"/>
      <name val="Calibri"/>
      <charset val="134"/>
    </font>
    <font>
      <sz val="20"/>
      <color rgb="FFFF0000"/>
      <name val="Calibri"/>
      <charset val="134"/>
    </font>
    <font>
      <sz val="11"/>
      <name val="Calibri"/>
      <charset val="134"/>
    </font>
    <font>
      <b/>
      <sz val="11"/>
      <color indexed="10"/>
      <name val="宋体"/>
      <charset val="134"/>
    </font>
    <font>
      <sz val="14"/>
      <color rgb="FFFF0000"/>
      <name val="Arial"/>
      <charset val="0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4"/>
      <color rgb="FFFF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19" applyNumberFormat="0" applyAlignment="0" applyProtection="0">
      <alignment vertical="center"/>
    </xf>
    <xf numFmtId="0" fontId="44" fillId="4" borderId="20" applyNumberFormat="0" applyAlignment="0" applyProtection="0">
      <alignment vertical="center"/>
    </xf>
    <xf numFmtId="0" fontId="45" fillId="4" borderId="19" applyNumberFormat="0" applyAlignment="0" applyProtection="0">
      <alignment vertical="center"/>
    </xf>
    <xf numFmtId="0" fontId="46" fillId="5" borderId="21" applyNumberFormat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4" fillId="0" borderId="0"/>
    <xf numFmtId="0" fontId="55" fillId="0" borderId="0"/>
    <xf numFmtId="0" fontId="54" fillId="0" borderId="0"/>
    <xf numFmtId="0" fontId="55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/>
  </cellStyleXfs>
  <cellXfs count="79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9" xfId="52" applyFont="1" applyFill="1" applyBorder="1" applyAlignment="1">
      <alignment horizontal="center" vertical="center" wrapText="1"/>
    </xf>
    <xf numFmtId="179" fontId="15" fillId="0" borderId="9" xfId="52" applyNumberFormat="1" applyFont="1" applyFill="1" applyBorder="1" applyAlignment="1">
      <alignment horizontal="center" vertical="center" wrapText="1"/>
    </xf>
    <xf numFmtId="176" fontId="15" fillId="0" borderId="9" xfId="52" applyNumberFormat="1" applyFont="1" applyFill="1" applyBorder="1" applyAlignment="1">
      <alignment horizontal="center" vertical="center" wrapText="1"/>
    </xf>
    <xf numFmtId="176" fontId="15" fillId="0" borderId="10" xfId="52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5" fontId="16" fillId="0" borderId="9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9" fillId="0" borderId="9" xfId="55" applyFont="1" applyFill="1" applyBorder="1" applyAlignment="1">
      <alignment horizontal="center" vertical="center" wrapText="1"/>
    </xf>
    <xf numFmtId="176" fontId="17" fillId="0" borderId="9" xfId="0" applyNumberFormat="1" applyFont="1" applyBorder="1" applyAlignment="1">
      <alignment horizontal="center" vertical="center"/>
    </xf>
    <xf numFmtId="0" fontId="19" fillId="0" borderId="9" xfId="55" applyFont="1" applyFill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176" fontId="21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77" fontId="23" fillId="0" borderId="0" xfId="0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49" fontId="15" fillId="0" borderId="9" xfId="52" applyNumberFormat="1" applyFont="1" applyFill="1" applyBorder="1" applyAlignment="1">
      <alignment horizontal="center" vertical="center" wrapText="1"/>
    </xf>
    <xf numFmtId="177" fontId="15" fillId="0" borderId="9" xfId="52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left" vertical="center" wrapText="1"/>
    </xf>
    <xf numFmtId="0" fontId="29" fillId="0" borderId="9" xfId="0" applyNumberFormat="1" applyFont="1" applyBorder="1" applyAlignment="1">
      <alignment horizontal="center" vertical="center"/>
    </xf>
    <xf numFmtId="0" fontId="29" fillId="0" borderId="13" xfId="0" applyNumberFormat="1" applyFont="1" applyBorder="1" applyAlignment="1">
      <alignment horizontal="center" vertical="center"/>
    </xf>
    <xf numFmtId="0" fontId="29" fillId="0" borderId="14" xfId="0" applyNumberFormat="1" applyFont="1" applyBorder="1" applyAlignment="1">
      <alignment horizontal="center" vertical="center"/>
    </xf>
    <xf numFmtId="0" fontId="29" fillId="0" borderId="15" xfId="0" applyNumberFormat="1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177" fontId="21" fillId="0" borderId="9" xfId="0" applyNumberFormat="1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15" fontId="15" fillId="0" borderId="9" xfId="52" applyNumberFormat="1" applyFont="1" applyFill="1" applyBorder="1" applyAlignment="1">
      <alignment horizontal="center" vertical="center" wrapText="1"/>
    </xf>
    <xf numFmtId="176" fontId="25" fillId="0" borderId="9" xfId="52" applyNumberFormat="1" applyFont="1" applyFill="1" applyBorder="1" applyAlignment="1">
      <alignment horizontal="center" vertical="center" wrapText="1"/>
    </xf>
    <xf numFmtId="0" fontId="33" fillId="0" borderId="9" xfId="55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49" fontId="27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11" xfId="55"/>
    <cellStyle name="常规 10 2 2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182245</xdr:colOff>
      <xdr:row>0</xdr:row>
      <xdr:rowOff>174625</xdr:rowOff>
    </xdr:from>
    <xdr:to>
      <xdr:col>2</xdr:col>
      <xdr:colOff>82550</xdr:colOff>
      <xdr:row>2</xdr:row>
      <xdr:rowOff>99695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2245" y="174625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1133475</xdr:colOff>
      <xdr:row>0</xdr:row>
      <xdr:rowOff>162560</xdr:rowOff>
    </xdr:from>
    <xdr:to>
      <xdr:col>19</xdr:col>
      <xdr:colOff>1143635</xdr:colOff>
      <xdr:row>11</xdr:row>
      <xdr:rowOff>241300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78790" y="162560"/>
          <a:ext cx="9611360" cy="51619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F9" sqref="F9"/>
    </sheetView>
  </sheetViews>
  <sheetFormatPr defaultColWidth="18" defaultRowHeight="26.25"/>
  <cols>
    <col min="1" max="1" width="21.25" style="12" customWidth="1"/>
    <col min="2" max="2" width="20.2333333333333" style="12" customWidth="1"/>
    <col min="3" max="3" width="8.875" style="12" customWidth="1"/>
    <col min="4" max="4" width="12.75" style="12" customWidth="1"/>
    <col min="5" max="5" width="18.975" style="12" customWidth="1"/>
    <col min="6" max="6" width="9.325" style="12" customWidth="1"/>
    <col min="7" max="7" width="7.25" style="13" customWidth="1"/>
    <col min="8" max="8" width="9" style="12" customWidth="1"/>
    <col min="9" max="9" width="10.125" style="14" customWidth="1"/>
    <col min="10" max="11" width="10.875" style="15" customWidth="1"/>
    <col min="12" max="12" width="21.37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 s="23"/>
      <c r="I3" s="23"/>
      <c r="J3" s="51" t="s">
        <v>4</v>
      </c>
      <c r="K3" s="51"/>
      <c r="L3" s="51"/>
    </row>
    <row r="4" ht="48" customHeight="1" spans="4:12">
      <c r="D4" s="20" t="s">
        <v>5</v>
      </c>
      <c r="E4" s="24" t="s">
        <v>6</v>
      </c>
      <c r="F4" s="25"/>
      <c r="G4" s="26"/>
      <c r="H4" s="27"/>
      <c r="I4" s="52"/>
      <c r="J4" s="51"/>
      <c r="K4" s="51"/>
      <c r="L4" s="51"/>
    </row>
    <row r="5" hidden="1" spans="2:2">
      <c r="B5" s="68"/>
    </row>
    <row r="6" s="11" customFormat="1" ht="25.5" spans="1:13">
      <c r="A6" s="28" t="s">
        <v>7</v>
      </c>
      <c r="B6" s="29" t="s">
        <v>8</v>
      </c>
      <c r="C6" s="29" t="s">
        <v>9</v>
      </c>
      <c r="D6" s="30" t="s">
        <v>10</v>
      </c>
      <c r="E6" s="30" t="s">
        <v>11</v>
      </c>
      <c r="F6" s="31" t="s">
        <v>12</v>
      </c>
      <c r="G6" s="31" t="s">
        <v>13</v>
      </c>
      <c r="H6" s="32" t="s">
        <v>14</v>
      </c>
      <c r="I6" s="53" t="s">
        <v>15</v>
      </c>
      <c r="J6" s="54" t="s">
        <v>16</v>
      </c>
      <c r="K6" s="54" t="s">
        <v>17</v>
      </c>
      <c r="L6" s="29" t="s">
        <v>18</v>
      </c>
      <c r="M6" s="55"/>
    </row>
    <row r="7" s="11" customFormat="1" ht="32.25" customHeight="1" spans="1:13">
      <c r="A7" s="28" t="s">
        <v>19</v>
      </c>
      <c r="B7" s="29" t="s">
        <v>20</v>
      </c>
      <c r="C7" s="69" t="s">
        <v>21</v>
      </c>
      <c r="D7" s="53" t="s">
        <v>22</v>
      </c>
      <c r="E7" s="53" t="s">
        <v>23</v>
      </c>
      <c r="F7" s="31" t="s">
        <v>24</v>
      </c>
      <c r="G7" s="31" t="s">
        <v>25</v>
      </c>
      <c r="H7" s="70" t="s">
        <v>26</v>
      </c>
      <c r="I7" s="53" t="s">
        <v>27</v>
      </c>
      <c r="J7" s="54" t="s">
        <v>28</v>
      </c>
      <c r="K7" s="54" t="s">
        <v>29</v>
      </c>
      <c r="L7" s="29" t="s">
        <v>30</v>
      </c>
      <c r="M7" s="57"/>
    </row>
    <row r="8" ht="50" hidden="1" customHeight="1" spans="1:12">
      <c r="A8" s="38" t="s">
        <v>31</v>
      </c>
      <c r="B8" s="39" t="s">
        <v>32</v>
      </c>
      <c r="C8" s="40" t="s">
        <v>33</v>
      </c>
      <c r="D8" s="39" t="s">
        <v>34</v>
      </c>
      <c r="E8" s="71" t="s">
        <v>35</v>
      </c>
      <c r="F8" s="38"/>
      <c r="G8" s="42"/>
      <c r="H8" s="38">
        <f>F8+G8</f>
        <v>0</v>
      </c>
      <c r="I8" s="58"/>
      <c r="J8" s="59"/>
      <c r="K8" s="59"/>
      <c r="L8" s="60"/>
    </row>
    <row r="9" ht="50" customHeight="1" spans="1:12">
      <c r="A9" s="38" t="s">
        <v>36</v>
      </c>
      <c r="B9" s="39" t="s">
        <v>32</v>
      </c>
      <c r="C9" s="40" t="s">
        <v>33</v>
      </c>
      <c r="D9" s="39" t="s">
        <v>34</v>
      </c>
      <c r="E9" s="71" t="s">
        <v>37</v>
      </c>
      <c r="F9" s="38">
        <v>6792</v>
      </c>
      <c r="G9" s="42"/>
      <c r="H9" s="38">
        <v>3600</v>
      </c>
      <c r="I9" s="77" t="s">
        <v>38</v>
      </c>
      <c r="J9" s="59">
        <v>24</v>
      </c>
      <c r="K9" s="59">
        <v>24.5</v>
      </c>
      <c r="L9" s="60" t="s">
        <v>39</v>
      </c>
    </row>
    <row r="10" spans="1:12">
      <c r="A10" s="72" t="s">
        <v>40</v>
      </c>
      <c r="B10" s="73"/>
      <c r="C10" s="73"/>
      <c r="D10" s="73"/>
      <c r="E10" s="74"/>
      <c r="F10" s="75">
        <f>SUM(F8:F9)</f>
        <v>6792</v>
      </c>
      <c r="G10" s="76"/>
      <c r="H10" s="75">
        <f>SUM(H8:H9)</f>
        <v>3600</v>
      </c>
      <c r="I10" s="78"/>
      <c r="J10" s="59"/>
      <c r="K10" s="59"/>
      <c r="L10" s="75"/>
    </row>
    <row r="16" spans="13:13">
      <c r="M16" s="12" t="s">
        <v>41</v>
      </c>
    </row>
  </sheetData>
  <mergeCells count="7">
    <mergeCell ref="A1:L1"/>
    <mergeCell ref="A2:L2"/>
    <mergeCell ref="E3:F3"/>
    <mergeCell ref="E4:F4"/>
    <mergeCell ref="A10:E10"/>
    <mergeCell ref="M6:M7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9" scale="90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21"/>
  <sheetViews>
    <sheetView tabSelected="1" workbookViewId="0">
      <selection activeCell="A4" sqref="$A4:$XFD4"/>
    </sheetView>
  </sheetViews>
  <sheetFormatPr defaultColWidth="18" defaultRowHeight="26.25"/>
  <cols>
    <col min="1" max="1" width="21.5" style="12" customWidth="1"/>
    <col min="2" max="2" width="16.5" style="12" customWidth="1"/>
    <col min="3" max="3" width="13.25" style="12" customWidth="1"/>
    <col min="4" max="4" width="9.75" style="12" customWidth="1"/>
    <col min="5" max="5" width="16.875" style="12" customWidth="1"/>
    <col min="6" max="6" width="9.325" style="12" customWidth="1"/>
    <col min="7" max="7" width="7.25" style="13" customWidth="1"/>
    <col min="8" max="8" width="9" style="12" customWidth="1"/>
    <col min="9" max="9" width="11.5" style="14" customWidth="1"/>
    <col min="10" max="11" width="10" style="15" customWidth="1"/>
    <col min="12" max="12" width="23.1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42</v>
      </c>
      <c r="F3" s="21"/>
      <c r="G3" s="22"/>
      <c r="H3" s="23"/>
      <c r="I3" s="23"/>
      <c r="J3" s="51" t="s">
        <v>43</v>
      </c>
      <c r="K3" s="51"/>
      <c r="L3" s="51"/>
    </row>
    <row r="4" ht="67" customHeight="1" spans="4:12">
      <c r="D4" s="20" t="s">
        <v>5</v>
      </c>
      <c r="E4" s="24" t="s">
        <v>44</v>
      </c>
      <c r="F4" s="25"/>
      <c r="G4" s="26"/>
      <c r="H4" s="27"/>
      <c r="I4" s="52"/>
      <c r="J4" s="51"/>
      <c r="K4" s="51"/>
      <c r="L4" s="51"/>
    </row>
    <row r="5" s="11" customFormat="1" ht="25.5" spans="1:13">
      <c r="A5" s="28" t="s">
        <v>7</v>
      </c>
      <c r="B5" s="29" t="s">
        <v>8</v>
      </c>
      <c r="C5" s="29" t="s">
        <v>9</v>
      </c>
      <c r="D5" s="30" t="s">
        <v>10</v>
      </c>
      <c r="E5" s="30" t="s">
        <v>11</v>
      </c>
      <c r="F5" s="31" t="s">
        <v>12</v>
      </c>
      <c r="G5" s="31" t="s">
        <v>13</v>
      </c>
      <c r="H5" s="32" t="s">
        <v>14</v>
      </c>
      <c r="I5" s="53" t="s">
        <v>15</v>
      </c>
      <c r="J5" s="54" t="s">
        <v>16</v>
      </c>
      <c r="K5" s="54" t="s">
        <v>17</v>
      </c>
      <c r="L5" s="29" t="s">
        <v>18</v>
      </c>
      <c r="M5" s="55"/>
    </row>
    <row r="6" s="11" customFormat="1" ht="32.25" customHeight="1" spans="1:13">
      <c r="A6" s="33" t="s">
        <v>45</v>
      </c>
      <c r="B6" s="34" t="s">
        <v>46</v>
      </c>
      <c r="C6" s="35" t="s">
        <v>47</v>
      </c>
      <c r="D6" s="36" t="s">
        <v>48</v>
      </c>
      <c r="E6" s="36" t="s">
        <v>49</v>
      </c>
      <c r="F6" s="37" t="s">
        <v>50</v>
      </c>
      <c r="G6" s="37" t="s">
        <v>51</v>
      </c>
      <c r="H6" s="37" t="s">
        <v>26</v>
      </c>
      <c r="I6" s="36" t="s">
        <v>52</v>
      </c>
      <c r="J6" s="56" t="s">
        <v>53</v>
      </c>
      <c r="K6" s="56" t="s">
        <v>54</v>
      </c>
      <c r="L6" s="34" t="s">
        <v>55</v>
      </c>
      <c r="M6" s="57"/>
    </row>
    <row r="7" s="12" customFormat="1" ht="36" customHeight="1" spans="1:12">
      <c r="A7" s="38" t="s">
        <v>56</v>
      </c>
      <c r="B7" s="39" t="s">
        <v>57</v>
      </c>
      <c r="C7" s="40" t="s">
        <v>58</v>
      </c>
      <c r="D7" s="39" t="s">
        <v>59</v>
      </c>
      <c r="E7" s="41" t="s">
        <v>60</v>
      </c>
      <c r="F7" s="38">
        <v>133</v>
      </c>
      <c r="G7" s="42">
        <v>5</v>
      </c>
      <c r="H7" s="38">
        <f t="shared" ref="H7:H14" si="0">F7+G7</f>
        <v>138</v>
      </c>
      <c r="I7" s="58">
        <v>1</v>
      </c>
      <c r="J7" s="59">
        <f t="shared" ref="J7:J14" si="1">0.058*H7</f>
        <v>8.004</v>
      </c>
      <c r="K7" s="59">
        <f t="shared" ref="K7:K20" si="2">J7+0.5</f>
        <v>8.504</v>
      </c>
      <c r="L7" s="60" t="s">
        <v>61</v>
      </c>
    </row>
    <row r="8" s="12" customFormat="1" ht="36" customHeight="1" spans="1:12">
      <c r="A8" s="38" t="s">
        <v>56</v>
      </c>
      <c r="B8" s="39" t="s">
        <v>57</v>
      </c>
      <c r="C8" s="40" t="s">
        <v>58</v>
      </c>
      <c r="D8" s="39" t="s">
        <v>59</v>
      </c>
      <c r="E8" s="43" t="s">
        <v>62</v>
      </c>
      <c r="F8" s="38">
        <v>960</v>
      </c>
      <c r="G8" s="42">
        <v>10</v>
      </c>
      <c r="H8" s="38">
        <f t="shared" si="0"/>
        <v>970</v>
      </c>
      <c r="I8" s="58">
        <v>6</v>
      </c>
      <c r="J8" s="59">
        <f t="shared" si="1"/>
        <v>56.26</v>
      </c>
      <c r="K8" s="59">
        <f t="shared" si="2"/>
        <v>56.76</v>
      </c>
      <c r="L8" s="60" t="s">
        <v>63</v>
      </c>
    </row>
    <row r="9" ht="36" customHeight="1" spans="1:12">
      <c r="A9" s="38" t="s">
        <v>56</v>
      </c>
      <c r="B9" s="39" t="s">
        <v>57</v>
      </c>
      <c r="C9" s="40" t="s">
        <v>58</v>
      </c>
      <c r="D9" s="39" t="s">
        <v>59</v>
      </c>
      <c r="E9" s="41" t="s">
        <v>64</v>
      </c>
      <c r="F9" s="38">
        <v>726</v>
      </c>
      <c r="G9" s="42">
        <v>10</v>
      </c>
      <c r="H9" s="38">
        <f t="shared" si="0"/>
        <v>736</v>
      </c>
      <c r="I9" s="61">
        <v>10</v>
      </c>
      <c r="J9" s="59">
        <f t="shared" si="1"/>
        <v>42.688</v>
      </c>
      <c r="K9" s="59">
        <f t="shared" si="2"/>
        <v>43.188</v>
      </c>
      <c r="L9" s="60" t="s">
        <v>65</v>
      </c>
    </row>
    <row r="10" ht="36" customHeight="1" spans="1:12">
      <c r="A10" s="38" t="s">
        <v>56</v>
      </c>
      <c r="B10" s="39" t="s">
        <v>57</v>
      </c>
      <c r="C10" s="40" t="s">
        <v>58</v>
      </c>
      <c r="D10" s="39" t="s">
        <v>66</v>
      </c>
      <c r="E10" s="43" t="s">
        <v>62</v>
      </c>
      <c r="F10" s="38">
        <v>216</v>
      </c>
      <c r="G10" s="42">
        <v>5</v>
      </c>
      <c r="H10" s="38">
        <f t="shared" si="0"/>
        <v>221</v>
      </c>
      <c r="I10" s="61">
        <v>11</v>
      </c>
      <c r="J10" s="59">
        <f t="shared" si="1"/>
        <v>12.818</v>
      </c>
      <c r="K10" s="59">
        <f t="shared" si="2"/>
        <v>13.318</v>
      </c>
      <c r="L10" s="60" t="s">
        <v>67</v>
      </c>
    </row>
    <row r="11" ht="36" customHeight="1" spans="1:12">
      <c r="A11" s="38" t="s">
        <v>56</v>
      </c>
      <c r="B11" s="39" t="s">
        <v>57</v>
      </c>
      <c r="C11" s="40" t="s">
        <v>58</v>
      </c>
      <c r="D11" s="39" t="s">
        <v>66</v>
      </c>
      <c r="E11" s="41" t="s">
        <v>60</v>
      </c>
      <c r="F11" s="38">
        <v>12</v>
      </c>
      <c r="G11" s="42">
        <v>5</v>
      </c>
      <c r="H11" s="38">
        <f t="shared" si="0"/>
        <v>17</v>
      </c>
      <c r="I11" s="62">
        <v>12</v>
      </c>
      <c r="J11" s="59">
        <f t="shared" si="1"/>
        <v>0.986</v>
      </c>
      <c r="K11" s="59">
        <f t="shared" si="2"/>
        <v>1.486</v>
      </c>
      <c r="L11" s="60" t="s">
        <v>68</v>
      </c>
    </row>
    <row r="12" ht="36" customHeight="1" spans="1:12">
      <c r="A12" s="38" t="s">
        <v>56</v>
      </c>
      <c r="B12" s="39" t="s">
        <v>57</v>
      </c>
      <c r="C12" s="40" t="s">
        <v>58</v>
      </c>
      <c r="D12" s="39" t="s">
        <v>66</v>
      </c>
      <c r="E12" s="41" t="s">
        <v>64</v>
      </c>
      <c r="F12" s="38">
        <v>86</v>
      </c>
      <c r="G12" s="42">
        <v>5</v>
      </c>
      <c r="H12" s="38">
        <f t="shared" si="0"/>
        <v>91</v>
      </c>
      <c r="I12" s="63"/>
      <c r="J12" s="59">
        <f t="shared" si="1"/>
        <v>5.278</v>
      </c>
      <c r="K12" s="59">
        <f t="shared" si="2"/>
        <v>5.778</v>
      </c>
      <c r="L12" s="60" t="s">
        <v>69</v>
      </c>
    </row>
    <row r="13" ht="36" customHeight="1" spans="1:12">
      <c r="A13" s="38" t="s">
        <v>56</v>
      </c>
      <c r="B13" s="39" t="s">
        <v>57</v>
      </c>
      <c r="C13" s="40" t="s">
        <v>58</v>
      </c>
      <c r="D13" s="39" t="s">
        <v>70</v>
      </c>
      <c r="E13" s="43" t="s">
        <v>62</v>
      </c>
      <c r="F13" s="38">
        <v>28</v>
      </c>
      <c r="G13" s="42">
        <v>5</v>
      </c>
      <c r="H13" s="38">
        <f t="shared" si="0"/>
        <v>33</v>
      </c>
      <c r="I13" s="63"/>
      <c r="J13" s="59">
        <f t="shared" si="1"/>
        <v>1.914</v>
      </c>
      <c r="K13" s="59">
        <f t="shared" si="2"/>
        <v>2.414</v>
      </c>
      <c r="L13" s="60" t="s">
        <v>71</v>
      </c>
    </row>
    <row r="14" ht="36" customHeight="1" spans="1:12">
      <c r="A14" s="38" t="s">
        <v>56</v>
      </c>
      <c r="B14" s="39" t="s">
        <v>57</v>
      </c>
      <c r="C14" s="40" t="s">
        <v>58</v>
      </c>
      <c r="D14" s="39" t="s">
        <v>70</v>
      </c>
      <c r="E14" s="41" t="s">
        <v>64</v>
      </c>
      <c r="F14" s="38">
        <v>82</v>
      </c>
      <c r="G14" s="42">
        <v>5</v>
      </c>
      <c r="H14" s="38">
        <f t="shared" si="0"/>
        <v>87</v>
      </c>
      <c r="I14" s="64"/>
      <c r="J14" s="59">
        <f t="shared" si="1"/>
        <v>5.046</v>
      </c>
      <c r="K14" s="59">
        <f t="shared" si="2"/>
        <v>5.546</v>
      </c>
      <c r="L14" s="60" t="s">
        <v>72</v>
      </c>
    </row>
    <row r="15" spans="1:12">
      <c r="A15" s="44" t="s">
        <v>40</v>
      </c>
      <c r="B15" s="45"/>
      <c r="C15" s="45"/>
      <c r="D15" s="45"/>
      <c r="E15" s="46"/>
      <c r="F15" s="47">
        <f>SUM(F7:F14)</f>
        <v>2243</v>
      </c>
      <c r="G15" s="48">
        <f>SUM(G7:G14)</f>
        <v>50</v>
      </c>
      <c r="H15" s="47">
        <f>SUM(H7:H14)</f>
        <v>2293</v>
      </c>
      <c r="I15" s="65">
        <v>12</v>
      </c>
      <c r="J15" s="66">
        <f>SUM(J7:J14)</f>
        <v>132.994</v>
      </c>
      <c r="K15" s="66">
        <f>SUM(K7:K14)</f>
        <v>136.994</v>
      </c>
      <c r="L15" s="67"/>
    </row>
    <row r="16" spans="1:5">
      <c r="A16" s="49"/>
      <c r="B16" s="49"/>
      <c r="C16" s="49"/>
      <c r="D16" s="49"/>
      <c r="E16" s="49"/>
    </row>
    <row r="17" ht="22.5" spans="1:12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5">
      <c r="A18" s="49"/>
      <c r="B18" s="49"/>
      <c r="C18" s="49"/>
      <c r="D18" s="49"/>
      <c r="E18" s="49"/>
    </row>
    <row r="19" spans="1:5">
      <c r="A19" s="49"/>
      <c r="B19" s="49"/>
      <c r="C19" s="49"/>
      <c r="D19" s="49"/>
      <c r="E19" s="49"/>
    </row>
    <row r="21" spans="13:13">
      <c r="M21" s="12" t="s">
        <v>41</v>
      </c>
    </row>
  </sheetData>
  <mergeCells count="8">
    <mergeCell ref="A1:L1"/>
    <mergeCell ref="A2:L2"/>
    <mergeCell ref="E3:F3"/>
    <mergeCell ref="E4:F4"/>
    <mergeCell ref="A17:L17"/>
    <mergeCell ref="I11:I14"/>
    <mergeCell ref="M5:M6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9" scale="90" orientation="landscape" horizontalDpi="6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L16" sqref="L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73</v>
      </c>
      <c r="B2" s="5" t="s">
        <v>74</v>
      </c>
      <c r="C2" s="5"/>
    </row>
    <row r="3" ht="35" customHeight="1" spans="1:3">
      <c r="A3" s="4" t="s">
        <v>75</v>
      </c>
      <c r="B3" s="5" t="s">
        <v>76</v>
      </c>
      <c r="C3" s="5"/>
    </row>
    <row r="4" ht="35" customHeight="1" spans="1:3">
      <c r="A4" s="4" t="s">
        <v>77</v>
      </c>
      <c r="B4" s="6"/>
      <c r="C4" s="7" t="s">
        <v>78</v>
      </c>
    </row>
    <row r="5" ht="35" customHeight="1" spans="1:3">
      <c r="A5" s="4" t="s">
        <v>79</v>
      </c>
      <c r="B5" s="6" t="s">
        <v>80</v>
      </c>
      <c r="C5" s="8" t="s">
        <v>81</v>
      </c>
    </row>
    <row r="6" ht="35" customHeight="1" spans="1:3">
      <c r="A6" s="4" t="s">
        <v>82</v>
      </c>
      <c r="B6" s="6"/>
      <c r="C6" s="9"/>
    </row>
    <row r="7" ht="35" customHeight="1" spans="1:3">
      <c r="A7" s="4" t="s">
        <v>83</v>
      </c>
      <c r="B7" s="6" t="s">
        <v>84</v>
      </c>
      <c r="C7" s="9"/>
    </row>
    <row r="8" ht="35" customHeight="1" spans="1:3">
      <c r="A8" s="4" t="s">
        <v>85</v>
      </c>
      <c r="B8" s="6" t="s">
        <v>84</v>
      </c>
      <c r="C8" s="9"/>
    </row>
    <row r="9" ht="35" customHeight="1" spans="1:3">
      <c r="A9" s="4" t="s">
        <v>86</v>
      </c>
      <c r="B9" s="6" t="s">
        <v>87</v>
      </c>
      <c r="C9" s="10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8.11</vt:lpstr>
      <vt:lpstr>等客户通知出货（PO 35760）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WPS_1640734507</cp:lastModifiedBy>
  <dcterms:created xsi:type="dcterms:W3CDTF">2017-02-25T05:34:00Z</dcterms:created>
  <cp:lastPrinted>2020-06-09T07:18:00Z</cp:lastPrinted>
  <dcterms:modified xsi:type="dcterms:W3CDTF">2025-09-02T10:44:38Z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636068D3A3CE4A4E8FED167FBDEEB361</vt:lpwstr>
  </property>
  <property fmtid="{D5CDD505-2E9C-101B-9397-08002B2CF9AE}" pid="4" name="commondata">
    <vt:lpwstr>eyJoZGlkIjoiOTQ5YTg3MzFiNTU1YmJjMDc5NWJjZjQzMGI5ZTIwZDEifQ==</vt:lpwstr>
  </property>
</Properties>
</file>