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45" windowHeight="12375" tabRatio="902" firstSheet="1"/>
  </bookViews>
  <sheets>
    <sheet name="PO 35761 " sheetId="22" r:id="rId1"/>
    <sheet name="箱唛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'PO 35761 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<sst xmlns="http://schemas.openxmlformats.org/spreadsheetml/2006/main" count="85" uniqueCount="62">
  <si>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</si>
  <si>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</si>
  <si>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</si>
  <si>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2025.08.18</t>
  </si>
  <si>
    <t>如皋市白蒲镇工业区惠蒲路5号 马振江13085721259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</si>
  <si>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</si>
  <si>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SF1549967566247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</si>
  <si>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</si>
  <si>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</si>
  <si>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</si>
  <si>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</si>
  <si>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</si>
  <si>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</si>
  <si>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</si>
  <si>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</si>
  <si>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</si>
  <si>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</si>
  <si>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</si>
  <si>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</si>
  <si>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</si>
  <si>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</si>
  <si>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</si>
  <si>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</si>
  <si>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</si>
  <si>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</si>
  <si>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</si>
  <si>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</si>
  <si>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</si>
  <si>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r>
      <rPr>
        <sz val="10"/>
        <rFont val="宋体"/>
        <charset val="134"/>
      </rPr>
      <t>净重（公斤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</si>
  <si>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毛重（公斤</t>
    </r>
    <r>
      <rPr>
        <sz val="10"/>
        <rFont val="Arial"/>
        <charset val="134"/>
      </rPr>
      <t>)</t>
    </r>
  </si>
  <si>
    <t>备注</t>
  </si>
  <si>
    <t>PO 35761 HM25-07075</t>
  </si>
  <si>
    <t>INS-802彩卡</t>
  </si>
  <si>
    <t>INS-802</t>
  </si>
  <si>
    <t>粉色</t>
  </si>
  <si>
    <t>TWIN</t>
  </si>
  <si>
    <t>1箱*260套</t>
  </si>
  <si>
    <t>FULL / QUEEN</t>
  </si>
  <si>
    <t>1箱*150套</t>
  </si>
  <si>
    <t>KING</t>
  </si>
  <si>
    <t>1箱*120套</t>
  </si>
  <si>
    <t>蓝色</t>
  </si>
  <si>
    <t>1箱*83套</t>
  </si>
  <si>
    <t>1箱*209套</t>
  </si>
  <si>
    <t>1箱*223套</t>
  </si>
  <si>
    <t>合计</t>
  </si>
  <si>
    <t xml:space="preserve"> </t>
  </si>
  <si>
    <t>Factory name (工厂名称)</t>
  </si>
  <si>
    <t>绍兴艾语</t>
  </si>
  <si>
    <t>PO. Number(订单号)</t>
  </si>
  <si>
    <t xml:space="preserve">PO 35484 /35591 </t>
  </si>
  <si>
    <t>Product Code.(产品编号)</t>
  </si>
  <si>
    <t>Carton No.(箱号):</t>
  </si>
  <si>
    <t>Inner Packages(包装方式）</t>
  </si>
  <si>
    <t>纸箱</t>
  </si>
  <si>
    <t>1</t>
  </si>
  <si>
    <t>Carton Dimension（箱规）</t>
  </si>
  <si>
    <t>Gross Weight（毛重）</t>
  </si>
  <si>
    <t>//</t>
  </si>
  <si>
    <t>Net Weight（净重）</t>
  </si>
  <si>
    <t>Remark（备注）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</si>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</sst>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宋体"/>
      <charset val="134"/>
    </font>
    <font>
      <sz val="12"/>
      <color rgb="FFFF0000"/>
      <name val="Arial"/>
      <charset val="0"/>
    </font>
    <font>
      <sz val="11"/>
      <name val="宋体"/>
      <charset val="134"/>
    </font>
    <font>
      <sz val="11"/>
      <color rgb="FFFF0000"/>
      <name val="Calibri"/>
      <charset val="134"/>
    </font>
    <font>
      <b/>
      <sz val="18"/>
      <color rgb="FFFF0000"/>
      <name val="宋体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name val="Calibri"/>
      <charset val="134"/>
    </font>
    <font>
      <b/>
      <sz val="10"/>
      <color rgb="FF000000"/>
      <name val="宋体"/>
      <charset val="134"/>
    </font>
    <font>
      <sz val="20"/>
      <color rgb="FFFF0000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9" applyNumberFormat="0" applyAlignment="0" applyProtection="0">
      <alignment vertical="center"/>
    </xf>
    <xf numFmtId="0" fontId="40" fillId="4" borderId="20" applyNumberFormat="0" applyAlignment="0" applyProtection="0">
      <alignment vertical="center"/>
    </xf>
    <xf numFmtId="0" fontId="41" fillId="4" borderId="19" applyNumberFormat="0" applyAlignment="0" applyProtection="0">
      <alignment vertical="center"/>
    </xf>
    <xf numFmtId="0" fontId="42" fillId="5" borderId="21" applyNumberFormat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50" fillId="0" borderId="0"/>
    <xf numFmtId="0" fontId="51" fillId="0" borderId="0"/>
    <xf numFmtId="0" fontId="50" fillId="0" borderId="0"/>
    <xf numFmtId="0" fontId="51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/>
  </cellStyleXfs>
  <cellXfs count="66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8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9" xfId="52" applyFont="1" applyFill="1" applyBorder="1" applyAlignment="1">
      <alignment horizontal="center" vertical="center" wrapText="1"/>
    </xf>
    <xf numFmtId="179" fontId="15" fillId="0" borderId="9" xfId="52" applyNumberFormat="1" applyFont="1" applyFill="1" applyBorder="1" applyAlignment="1">
      <alignment horizontal="center" vertical="center" wrapText="1"/>
    </xf>
    <xf numFmtId="176" fontId="15" fillId="0" borderId="9" xfId="52" applyNumberFormat="1" applyFont="1" applyFill="1" applyBorder="1" applyAlignment="1">
      <alignment horizontal="center" vertical="center" wrapText="1"/>
    </xf>
    <xf numFmtId="176" fontId="15" fillId="0" borderId="10" xfId="52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9" xfId="52" applyFont="1" applyFill="1" applyBorder="1" applyAlignment="1">
      <alignment horizontal="center" vertical="center" wrapText="1"/>
    </xf>
    <xf numFmtId="15" fontId="16" fillId="0" borderId="9" xfId="52" applyNumberFormat="1" applyFont="1" applyFill="1" applyBorder="1" applyAlignment="1">
      <alignment horizontal="center" vertical="center" wrapText="1"/>
    </xf>
    <xf numFmtId="49" fontId="16" fillId="0" borderId="9" xfId="52" applyNumberFormat="1" applyFont="1" applyFill="1" applyBorder="1" applyAlignment="1">
      <alignment horizontal="center" vertical="center" wrapText="1"/>
    </xf>
    <xf numFmtId="176" fontId="16" fillId="0" borderId="9" xfId="52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9" fillId="0" borderId="9" xfId="55" applyFont="1" applyFill="1" applyBorder="1" applyAlignment="1">
      <alignment horizontal="center" vertical="center" wrapText="1"/>
    </xf>
    <xf numFmtId="176" fontId="17" fillId="0" borderId="9" xfId="0" applyNumberFormat="1" applyFont="1" applyBorder="1" applyAlignment="1">
      <alignment horizontal="center" vertical="center"/>
    </xf>
    <xf numFmtId="0" fontId="19" fillId="0" borderId="9" xfId="55" applyFont="1" applyFill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176" fontId="21" fillId="0" borderId="9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177" fontId="23" fillId="0" borderId="0" xfId="0" applyNumberFormat="1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49" fontId="15" fillId="0" borderId="9" xfId="52" applyNumberFormat="1" applyFont="1" applyFill="1" applyBorder="1" applyAlignment="1">
      <alignment horizontal="center" vertical="center" wrapText="1"/>
    </xf>
    <xf numFmtId="177" fontId="15" fillId="0" borderId="9" xfId="52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77" fontId="16" fillId="0" borderId="9" xfId="52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13" xfId="0" applyNumberFormat="1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0" fontId="28" fillId="0" borderId="9" xfId="0" applyFont="1" applyBorder="1" applyAlignment="1">
      <alignment horizontal="left" vertical="center" wrapText="1"/>
    </xf>
    <xf numFmtId="0" fontId="27" fillId="0" borderId="14" xfId="0" applyNumberFormat="1" applyFont="1" applyBorder="1" applyAlignment="1">
      <alignment horizontal="center" vertical="center"/>
    </xf>
    <xf numFmtId="0" fontId="27" fillId="0" borderId="15" xfId="0" applyNumberFormat="1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177" fontId="21" fillId="0" borderId="9" xfId="0" applyNumberFormat="1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11" xfId="55"/>
    <cellStyle name="常规 10 2 2" xfId="5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182245</xdr:colOff>
      <xdr:row>0</xdr:row>
      <xdr:rowOff>174625</xdr:rowOff>
    </xdr:from>
    <xdr:to>
      <xdr:col>2</xdr:col>
      <xdr:colOff>82550</xdr:colOff>
      <xdr:row>2</xdr:row>
      <xdr:rowOff>99695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245" y="174625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981075</xdr:colOff>
      <xdr:row>6</xdr:row>
      <xdr:rowOff>0</xdr:rowOff>
    </xdr:from>
    <xdr:to>
      <xdr:col>16</xdr:col>
      <xdr:colOff>1029335</xdr:colOff>
      <xdr:row>11</xdr:row>
      <xdr:rowOff>443230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026390" y="2555875"/>
          <a:ext cx="5534660" cy="27292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19"/>
  <sheetViews>
    <sheetView tabSelected="1" workbookViewId="0">
      <selection activeCell="H16" sqref="A15:L16"/>
    </sheetView>
  </sheetViews>
  <sheetFormatPr defaultColWidth="18" defaultRowHeight="26.25"/>
  <cols>
    <col min="1" max="1" width="21.5" style="12" customWidth="1"/>
    <col min="2" max="2" width="16.5" style="12" customWidth="1"/>
    <col min="3" max="3" width="13.25" style="12" customWidth="1"/>
    <col min="4" max="4" width="9.75" style="12" customWidth="1"/>
    <col min="5" max="5" width="16.875" style="12" customWidth="1"/>
    <col min="6" max="6" width="9.325" style="12" customWidth="1"/>
    <col min="7" max="7" width="7.25" style="13" customWidth="1"/>
    <col min="8" max="8" width="9" style="12" customWidth="1"/>
    <col min="9" max="9" width="11.5" style="14" customWidth="1"/>
    <col min="10" max="11" width="10" style="15" customWidth="1"/>
    <col min="12" max="12" width="23.1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 s="23"/>
      <c r="I3" s="23"/>
      <c r="J3" s="51" t="s">
        <v>4</v>
      </c>
      <c r="K3" s="51"/>
      <c r="L3" s="51"/>
    </row>
    <row r="4" ht="48" customHeight="1" spans="4:12">
      <c r="D4" s="20" t="s">
        <v>5</v>
      </c>
      <c r="E4" s="24" t="s">
        <v>6</v>
      </c>
      <c r="F4" s="25"/>
      <c r="G4" s="26"/>
      <c r="H4" s="27"/>
      <c r="I4" s="52"/>
      <c r="J4" s="51"/>
      <c r="K4" s="51"/>
      <c r="L4" s="51"/>
    </row>
    <row r="5" s="11" customFormat="1" ht="25.5" spans="1:13">
      <c r="A5" s="28" t="s">
        <v>7</v>
      </c>
      <c r="B5" s="29" t="s">
        <v>8</v>
      </c>
      <c r="C5" s="29" t="s">
        <v>9</v>
      </c>
      <c r="D5" s="30" t="s">
        <v>10</v>
      </c>
      <c r="E5" s="30" t="s">
        <v>11</v>
      </c>
      <c r="F5" s="31" t="s">
        <v>12</v>
      </c>
      <c r="G5" s="31" t="s">
        <v>13</v>
      </c>
      <c r="H5" s="32" t="s">
        <v>14</v>
      </c>
      <c r="I5" s="53" t="s">
        <v>15</v>
      </c>
      <c r="J5" s="54" t="s">
        <v>16</v>
      </c>
      <c r="K5" s="54" t="s">
        <v>17</v>
      </c>
      <c r="L5" s="29" t="s">
        <v>18</v>
      </c>
      <c r="M5" s="55"/>
    </row>
    <row r="6" s="11" customFormat="1" ht="32.25" customHeight="1" spans="1:13">
      <c r="A6" s="33" t="s">
        <v>19</v>
      </c>
      <c r="B6" s="34" t="s">
        <v>20</v>
      </c>
      <c r="C6" s="35" t="s">
        <v>21</v>
      </c>
      <c r="D6" s="36" t="s">
        <v>22</v>
      </c>
      <c r="E6" s="36" t="s">
        <v>23</v>
      </c>
      <c r="F6" s="37" t="s">
        <v>24</v>
      </c>
      <c r="G6" s="37" t="s">
        <v>25</v>
      </c>
      <c r="H6" s="37" t="s">
        <v>26</v>
      </c>
      <c r="I6" s="36" t="s">
        <v>27</v>
      </c>
      <c r="J6" s="56" t="s">
        <v>28</v>
      </c>
      <c r="K6" s="56" t="s">
        <v>29</v>
      </c>
      <c r="L6" s="34" t="s">
        <v>30</v>
      </c>
      <c r="M6" s="57"/>
    </row>
    <row r="7" ht="36" customHeight="1" spans="1:12">
      <c r="A7" s="38" t="s">
        <v>31</v>
      </c>
      <c r="B7" s="39" t="s">
        <v>32</v>
      </c>
      <c r="C7" s="40" t="s">
        <v>33</v>
      </c>
      <c r="D7" s="39" t="s">
        <v>34</v>
      </c>
      <c r="E7" s="41" t="s">
        <v>35</v>
      </c>
      <c r="F7" s="38">
        <v>250</v>
      </c>
      <c r="G7" s="42">
        <v>10</v>
      </c>
      <c r="H7" s="38">
        <f t="shared" ref="H7:H12" si="0">F7+G7</f>
        <v>260</v>
      </c>
      <c r="I7" s="58">
        <v>1</v>
      </c>
      <c r="J7" s="59">
        <f t="shared" ref="J7:J12" si="1">0.031*H7</f>
        <v>8.06</v>
      </c>
      <c r="K7" s="59">
        <f t="shared" ref="K7:K12" si="2">J7+0.5</f>
        <v>8.56</v>
      </c>
      <c r="L7" s="60" t="s">
        <v>36</v>
      </c>
    </row>
    <row r="8" ht="36" customHeight="1" spans="1:12">
      <c r="A8" s="38" t="s">
        <v>31</v>
      </c>
      <c r="B8" s="39" t="s">
        <v>32</v>
      </c>
      <c r="C8" s="40" t="s">
        <v>33</v>
      </c>
      <c r="D8" s="39" t="s">
        <v>34</v>
      </c>
      <c r="E8" s="43" t="s">
        <v>37</v>
      </c>
      <c r="F8" s="38">
        <v>140</v>
      </c>
      <c r="G8" s="42">
        <v>10</v>
      </c>
      <c r="H8" s="38">
        <f t="shared" si="0"/>
        <v>150</v>
      </c>
      <c r="I8" s="61"/>
      <c r="J8" s="59">
        <f t="shared" si="1"/>
        <v>4.65</v>
      </c>
      <c r="K8" s="59">
        <f t="shared" si="2"/>
        <v>5.15</v>
      </c>
      <c r="L8" s="60" t="s">
        <v>38</v>
      </c>
    </row>
    <row r="9" ht="36" customHeight="1" spans="1:12">
      <c r="A9" s="38" t="s">
        <v>31</v>
      </c>
      <c r="B9" s="39" t="s">
        <v>32</v>
      </c>
      <c r="C9" s="40" t="s">
        <v>33</v>
      </c>
      <c r="D9" s="39" t="s">
        <v>34</v>
      </c>
      <c r="E9" s="41" t="s">
        <v>39</v>
      </c>
      <c r="F9" s="38">
        <v>110</v>
      </c>
      <c r="G9" s="42">
        <v>10</v>
      </c>
      <c r="H9" s="38">
        <f t="shared" si="0"/>
        <v>120</v>
      </c>
      <c r="I9" s="62"/>
      <c r="J9" s="59">
        <f t="shared" si="1"/>
        <v>3.72</v>
      </c>
      <c r="K9" s="59">
        <f t="shared" si="2"/>
        <v>4.22</v>
      </c>
      <c r="L9" s="60" t="s">
        <v>40</v>
      </c>
    </row>
    <row r="10" ht="36" customHeight="1" spans="1:12">
      <c r="A10" s="38" t="s">
        <v>31</v>
      </c>
      <c r="B10" s="39" t="s">
        <v>32</v>
      </c>
      <c r="C10" s="40" t="s">
        <v>33</v>
      </c>
      <c r="D10" s="39" t="s">
        <v>41</v>
      </c>
      <c r="E10" s="41" t="s">
        <v>35</v>
      </c>
      <c r="F10" s="38">
        <v>78</v>
      </c>
      <c r="G10" s="42">
        <v>5</v>
      </c>
      <c r="H10" s="38">
        <f t="shared" si="0"/>
        <v>83</v>
      </c>
      <c r="I10" s="58">
        <v>2</v>
      </c>
      <c r="J10" s="59">
        <f t="shared" si="1"/>
        <v>2.573</v>
      </c>
      <c r="K10" s="59">
        <f t="shared" si="2"/>
        <v>3.073</v>
      </c>
      <c r="L10" s="60" t="s">
        <v>42</v>
      </c>
    </row>
    <row r="11" ht="36" customHeight="1" spans="1:12">
      <c r="A11" s="38" t="s">
        <v>31</v>
      </c>
      <c r="B11" s="39" t="s">
        <v>32</v>
      </c>
      <c r="C11" s="40" t="s">
        <v>33</v>
      </c>
      <c r="D11" s="39" t="s">
        <v>41</v>
      </c>
      <c r="E11" s="43" t="s">
        <v>37</v>
      </c>
      <c r="F11" s="38">
        <v>204</v>
      </c>
      <c r="G11" s="42">
        <v>5</v>
      </c>
      <c r="H11" s="38">
        <f t="shared" si="0"/>
        <v>209</v>
      </c>
      <c r="I11" s="61"/>
      <c r="J11" s="59">
        <f t="shared" si="1"/>
        <v>6.479</v>
      </c>
      <c r="K11" s="59">
        <f t="shared" si="2"/>
        <v>6.979</v>
      </c>
      <c r="L11" s="60" t="s">
        <v>43</v>
      </c>
    </row>
    <row r="12" ht="36" customHeight="1" spans="1:12">
      <c r="A12" s="38" t="s">
        <v>31</v>
      </c>
      <c r="B12" s="39" t="s">
        <v>32</v>
      </c>
      <c r="C12" s="40" t="s">
        <v>33</v>
      </c>
      <c r="D12" s="39" t="s">
        <v>41</v>
      </c>
      <c r="E12" s="41" t="s">
        <v>39</v>
      </c>
      <c r="F12" s="38">
        <v>218</v>
      </c>
      <c r="G12" s="42">
        <v>5</v>
      </c>
      <c r="H12" s="38">
        <f t="shared" si="0"/>
        <v>223</v>
      </c>
      <c r="I12" s="62"/>
      <c r="J12" s="59">
        <f t="shared" si="1"/>
        <v>6.913</v>
      </c>
      <c r="K12" s="59">
        <f t="shared" si="2"/>
        <v>7.413</v>
      </c>
      <c r="L12" s="60" t="s">
        <v>44</v>
      </c>
    </row>
    <row r="13" spans="1:12">
      <c r="A13" s="44" t="s">
        <v>45</v>
      </c>
      <c r="B13" s="45"/>
      <c r="C13" s="45"/>
      <c r="D13" s="45"/>
      <c r="E13" s="46"/>
      <c r="F13" s="47">
        <f>SUM(F7:F12)</f>
        <v>1000</v>
      </c>
      <c r="G13" s="48">
        <f>SUM(G7:G12)</f>
        <v>45</v>
      </c>
      <c r="H13" s="47">
        <f>SUM(H7:H12)</f>
        <v>1045</v>
      </c>
      <c r="I13" s="63">
        <v>2</v>
      </c>
      <c r="J13" s="64">
        <f>SUM(J7:J12)</f>
        <v>32.395</v>
      </c>
      <c r="K13" s="64">
        <f>SUM(K7:K12)</f>
        <v>35.395</v>
      </c>
      <c r="L13" s="65"/>
    </row>
    <row r="14" spans="1:5">
      <c r="A14" s="49"/>
      <c r="B14" s="49"/>
      <c r="C14" s="49"/>
      <c r="D14" s="49"/>
      <c r="E14" s="49"/>
    </row>
    <row r="15" ht="22.5" spans="1:12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</row>
    <row r="16" spans="1:5">
      <c r="A16" s="49"/>
      <c r="B16" s="49"/>
      <c r="C16" s="49"/>
      <c r="D16" s="49"/>
      <c r="E16" s="49"/>
    </row>
    <row r="17" spans="1:5">
      <c r="A17" s="49"/>
      <c r="B17" s="49"/>
      <c r="C17" s="49"/>
      <c r="D17" s="49"/>
      <c r="E17" s="49"/>
    </row>
    <row r="19" spans="13:13">
      <c r="M19" s="12" t="s">
        <v>46</v>
      </c>
    </row>
  </sheetData>
  <mergeCells count="9">
    <mergeCell ref="A1:L1"/>
    <mergeCell ref="A2:L2"/>
    <mergeCell ref="E3:F3"/>
    <mergeCell ref="E4:F4"/>
    <mergeCell ref="A15:L15"/>
    <mergeCell ref="I7:I9"/>
    <mergeCell ref="I10:I12"/>
    <mergeCell ref="M5:M6"/>
    <mergeCell ref="J3:L4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9" scale="90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L16" sqref="L1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47</v>
      </c>
      <c r="B2" s="5" t="s">
        <v>48</v>
      </c>
      <c r="C2" s="5"/>
    </row>
    <row r="3" ht="35" customHeight="1" spans="1:3">
      <c r="A3" s="4" t="s">
        <v>49</v>
      </c>
      <c r="B3" s="5" t="s">
        <v>50</v>
      </c>
      <c r="C3" s="5"/>
    </row>
    <row r="4" ht="35" customHeight="1" spans="1:3">
      <c r="A4" s="4" t="s">
        <v>51</v>
      </c>
      <c r="B4" s="6"/>
      <c r="C4" s="7" t="s">
        <v>52</v>
      </c>
    </row>
    <row r="5" ht="35" customHeight="1" spans="1:3">
      <c r="A5" s="4" t="s">
        <v>53</v>
      </c>
      <c r="B5" s="6" t="s">
        <v>54</v>
      </c>
      <c r="C5" s="8" t="s">
        <v>55</v>
      </c>
    </row>
    <row r="6" ht="35" customHeight="1" spans="1:3">
      <c r="A6" s="4" t="s">
        <v>56</v>
      </c>
      <c r="B6" s="6"/>
      <c r="C6" s="9"/>
    </row>
    <row r="7" ht="35" customHeight="1" spans="1:3">
      <c r="A7" s="4" t="s">
        <v>57</v>
      </c>
      <c r="B7" s="6" t="s">
        <v>58</v>
      </c>
      <c r="C7" s="9"/>
    </row>
    <row r="8" ht="35" customHeight="1" spans="1:3">
      <c r="A8" s="4" t="s">
        <v>59</v>
      </c>
      <c r="B8" s="6" t="s">
        <v>58</v>
      </c>
      <c r="C8" s="9"/>
    </row>
    <row r="9" ht="35" customHeight="1" spans="1:3">
      <c r="A9" s="4" t="s">
        <v>60</v>
      </c>
      <c r="B9" s="6" t="s">
        <v>61</v>
      </c>
      <c r="C9" s="10"/>
    </row>
  </sheetData>
  <mergeCells count="4">
    <mergeCell ref="A1:C1"/>
    <mergeCell ref="B2:C2"/>
    <mergeCell ref="B3:C3"/>
    <mergeCell ref="C5:C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PO 35761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WPS_1640734507</cp:lastModifiedBy>
  <dcterms:created xsi:type="dcterms:W3CDTF">2017-02-25T05:34:00Z</dcterms:created>
  <cp:lastPrinted>2020-06-09T07:18:00Z</cp:lastPrinted>
  <dcterms:modified xsi:type="dcterms:W3CDTF">2025-09-02T10:57:54Z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636068D3A3CE4A4E8FED167FBDEEB361</vt:lpwstr>
  </property>
  <property fmtid="{D5CDD505-2E9C-101B-9397-08002B2CF9AE}" pid="4" name="commondata">
    <vt:lpwstr>eyJoZGlkIjoiOTQ5YTg3MzFiNTU1YmJjMDc5NWJjZjQzMGI5ZTIwZDEifQ==</vt:lpwstr>
  </property>
</Properties>
</file>