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<sst xmlns="http://schemas.openxmlformats.org/spreadsheetml/2006/main" count="47" uniqueCount="38">
  <si>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</si>
  <si>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</si>
  <si>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</si>
  <si>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</si>
  <si>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中通快运：ZY202434469785</t>
  </si>
  <si>
    <t>收件地址：吴水萍，18906817331，浙江杭州桐庐君街道泰鑫路88号，荣盛针织厂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</si>
  <si>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</si>
  <si>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</si>
  <si>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</si>
  <si>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</si>
  <si>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</si>
  <si>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</si>
  <si>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</si>
  <si>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</si>
  <si>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</si>
  <si>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</si>
  <si>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</si>
  <si>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</si>
  <si>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</si>
  <si>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</si>
  <si>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</si>
  <si>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</si>
  <si>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</si>
  <si>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</si>
  <si>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</si>
  <si>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</si>
  <si>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</si>
  <si>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</si>
  <si>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XHYPBACC051</t>
  </si>
  <si>
    <t>MRPWCCO001-米白色蜡绳-24CM，147000</t>
  </si>
  <si>
    <t>PO25127，7940/312 款，34650</t>
  </si>
  <si>
    <t>30*37*30</t>
  </si>
  <si>
    <t xml:space="preserve">
PO25128，7940/312 款,36750</t>
  </si>
  <si>
    <t xml:space="preserve">
PO25131，7940/312 款，30000</t>
  </si>
  <si>
    <t>21*37*30</t>
  </si>
  <si>
    <t xml:space="preserve">
PO25131，7940/312 款，45600</t>
  </si>
  <si>
    <t>40*40*30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</si>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</sst>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3" borderId="4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topLeftCell="A4" workbookViewId="0">
      <selection activeCell="G15" sqref="G15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45909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 t="s">
        <v>16</v>
      </c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27</v>
      </c>
    </row>
    <row r="9" s="4" customFormat="1" ht="70" customHeight="1" spans="1:12">
      <c r="A9" s="29" t="s">
        <v>28</v>
      </c>
      <c r="B9" s="29" t="s">
        <v>29</v>
      </c>
      <c r="C9" s="30" t="s">
        <v>30</v>
      </c>
      <c r="D9" s="31">
        <v>34650</v>
      </c>
      <c r="E9" s="32">
        <f>+D9*0.05</f>
        <v>1732.5</v>
      </c>
      <c r="F9" s="32">
        <f>+D9+E9</f>
        <v>36382.5</v>
      </c>
      <c r="G9" s="33">
        <v>1</v>
      </c>
      <c r="H9" s="33">
        <f>I9-0.58</f>
        <v>7.34</v>
      </c>
      <c r="I9" s="40">
        <v>7.92</v>
      </c>
      <c r="J9" s="40" t="s">
        <v>31</v>
      </c>
      <c r="K9" s="33">
        <v>0.033</v>
      </c>
      <c r="L9" s="33">
        <f>I9*G9</f>
        <v>7.92</v>
      </c>
    </row>
    <row r="10" s="4" customFormat="1" ht="60" customHeight="1" spans="1:12">
      <c r="A10" s="29" t="s">
        <v>28</v>
      </c>
      <c r="B10" s="29" t="s">
        <v>29</v>
      </c>
      <c r="C10" s="30" t="s">
        <v>32</v>
      </c>
      <c r="D10" s="34">
        <v>36750</v>
      </c>
      <c r="E10" s="32">
        <f>D10*0.05</f>
        <v>1837.5</v>
      </c>
      <c r="F10" s="32">
        <f>D10+E10</f>
        <v>38587.5</v>
      </c>
      <c r="G10" s="33">
        <v>1</v>
      </c>
      <c r="H10" s="33">
        <f>I10-0.58</f>
        <v>7.75</v>
      </c>
      <c r="I10" s="41">
        <v>8.33</v>
      </c>
      <c r="J10" s="40" t="s">
        <v>31</v>
      </c>
      <c r="K10" s="33">
        <v>0.033</v>
      </c>
      <c r="L10" s="33">
        <f>I10*G10</f>
        <v>8.33</v>
      </c>
    </row>
    <row r="11" s="4" customFormat="1" ht="60" customHeight="1" spans="1:12">
      <c r="A11" s="29" t="s">
        <v>28</v>
      </c>
      <c r="B11" s="29" t="s">
        <v>29</v>
      </c>
      <c r="C11" s="30" t="s">
        <v>33</v>
      </c>
      <c r="D11" s="34">
        <v>30000</v>
      </c>
      <c r="E11" s="32">
        <f>D11*0.05</f>
        <v>1500</v>
      </c>
      <c r="F11" s="32">
        <f>D11+E11</f>
        <v>31500</v>
      </c>
      <c r="G11" s="33">
        <v>1</v>
      </c>
      <c r="H11" s="33">
        <f>I11-0.4</f>
        <v>7.17</v>
      </c>
      <c r="I11" s="41">
        <v>7.57</v>
      </c>
      <c r="J11" s="41" t="s">
        <v>34</v>
      </c>
      <c r="K11" s="33">
        <v>0.023</v>
      </c>
      <c r="L11" s="33">
        <f>I11*G11</f>
        <v>7.57</v>
      </c>
    </row>
    <row r="12" s="4" customFormat="1" ht="60" customHeight="1" spans="1:12">
      <c r="A12" s="29" t="s">
        <v>28</v>
      </c>
      <c r="B12" s="29" t="s">
        <v>29</v>
      </c>
      <c r="C12" s="30" t="s">
        <v>35</v>
      </c>
      <c r="D12" s="34">
        <v>45600</v>
      </c>
      <c r="E12" s="32">
        <f>D12*0.05</f>
        <v>2280</v>
      </c>
      <c r="F12" s="32">
        <f>D12+E12</f>
        <v>47880</v>
      </c>
      <c r="G12" s="33">
        <v>1</v>
      </c>
      <c r="H12" s="33">
        <f>I12-0.82</f>
        <v>9.77</v>
      </c>
      <c r="I12" s="41">
        <v>10.59</v>
      </c>
      <c r="J12" s="41" t="s">
        <v>36</v>
      </c>
      <c r="K12" s="33">
        <v>0.048</v>
      </c>
      <c r="L12" s="33">
        <f>I12*G12</f>
        <v>10.59</v>
      </c>
    </row>
    <row r="13" s="4" customFormat="1" ht="60" customHeight="1" spans="1:12">
      <c r="A13" s="30"/>
      <c r="B13" s="30"/>
      <c r="C13" s="35"/>
      <c r="D13" s="34"/>
      <c r="E13" s="32"/>
      <c r="F13" s="32"/>
      <c r="G13" s="33"/>
      <c r="H13" s="33"/>
      <c r="I13" s="42"/>
      <c r="J13" s="42"/>
      <c r="K13" s="42"/>
      <c r="L13" s="42"/>
    </row>
    <row r="14" ht="47" customHeight="1" spans="1:12">
      <c r="A14" s="36" t="s">
        <v>37</v>
      </c>
      <c r="B14" s="37"/>
      <c r="C14" s="37"/>
      <c r="D14" s="38">
        <f>SUM(D9:D13)</f>
        <v>147000</v>
      </c>
      <c r="E14" s="38">
        <f>SUM(E9:E13)</f>
        <v>7350</v>
      </c>
      <c r="F14" s="38">
        <f>SUM(F9:F13)</f>
        <v>154350</v>
      </c>
      <c r="G14" s="38">
        <f>SUM(G9:G13)</f>
        <v>4</v>
      </c>
      <c r="H14" s="38"/>
      <c r="I14" s="38"/>
      <c r="J14" s="38"/>
      <c r="K14" s="38"/>
      <c r="L14" s="38">
        <f>SUM(L9:L12)</f>
        <v>34.41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2025-09-10T00:51:21Z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