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<sst xmlns="http://schemas.openxmlformats.org/spreadsheetml/2006/main" count="51" uniqueCount="50">
  <si>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</si>
  <si>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</si>
  <si>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</si>
  <si>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SF1558497146408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</si>
  <si>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</si>
  <si>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</si>
  <si>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</si>
  <si>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</si>
  <si>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</si>
  <si>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</si>
  <si>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</si>
  <si>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</si>
  <si>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</si>
  <si>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</si>
  <si>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</si>
  <si>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</si>
  <si>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</si>
  <si>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</si>
  <si>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</si>
  <si>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</si>
  <si>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</si>
  <si>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</si>
  <si>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</si>
  <si>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</si>
  <si>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</si>
  <si>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</si>
  <si>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</si>
  <si>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P25091353</t>
  </si>
  <si>
    <t>黑色吊牌绳</t>
  </si>
  <si>
    <t>S25090602</t>
  </si>
  <si>
    <t>D6288AX 款</t>
  </si>
  <si>
    <t>17CM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</si>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</sst>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Border="1">
      <alignment vertical="center"/>
    </xf>
    <xf numFmtId="0" fontId="18" fillId="2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45911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5600</v>
      </c>
      <c r="G9" s="50">
        <f>+F9*0.03</f>
        <v>168</v>
      </c>
      <c r="H9" s="50">
        <f>+F9+G9</f>
        <v>5768</v>
      </c>
      <c r="I9" s="67">
        <v>1</v>
      </c>
      <c r="J9" s="67">
        <f>K9-0.13</f>
        <v>0.99</v>
      </c>
      <c r="K9" s="68">
        <v>1.12</v>
      </c>
      <c r="L9" s="68" t="s">
        <v>32</v>
      </c>
    </row>
    <row r="10" ht="24" customHeight="1" spans="1:12">
      <c r="A10" s="51"/>
      <c r="B10" s="52"/>
      <c r="C10" s="53"/>
      <c r="D10" s="51"/>
      <c r="E10" s="51"/>
      <c r="F10" s="54"/>
      <c r="G10" s="55"/>
      <c r="H10" s="55"/>
      <c r="I10" s="55"/>
      <c r="J10" s="55"/>
      <c r="K10" s="55"/>
      <c r="L10" s="57"/>
    </row>
    <row r="11" ht="24" customHeight="1" spans="1:12">
      <c r="A11" s="54"/>
      <c r="B11" s="52"/>
      <c r="C11" s="53"/>
      <c r="D11" s="51"/>
      <c r="E11" s="51"/>
      <c r="F11" s="54"/>
      <c r="G11" s="55"/>
      <c r="H11" s="55"/>
      <c r="I11" s="55"/>
      <c r="J11" s="55"/>
      <c r="K11" s="55"/>
      <c r="L11" s="57"/>
    </row>
    <row r="12" ht="24" customHeight="1" spans="1:12">
      <c r="A12" s="54"/>
      <c r="B12" s="52"/>
      <c r="C12" s="53"/>
      <c r="D12" s="51"/>
      <c r="E12" s="51"/>
      <c r="F12" s="54"/>
      <c r="G12" s="55"/>
      <c r="H12" s="55"/>
      <c r="I12" s="55"/>
      <c r="J12" s="55"/>
      <c r="K12" s="55"/>
      <c r="L12" s="57"/>
    </row>
    <row r="13" ht="24" customHeight="1" spans="1:12">
      <c r="A13" s="54"/>
      <c r="B13" s="56"/>
      <c r="C13" s="53"/>
      <c r="D13" s="51"/>
      <c r="E13" s="51"/>
      <c r="F13" s="54"/>
      <c r="G13" s="55"/>
      <c r="H13" s="55"/>
      <c r="I13" s="55"/>
      <c r="J13" s="55"/>
      <c r="K13" s="55"/>
      <c r="L13" s="57"/>
    </row>
    <row r="14" ht="15" spans="1:12">
      <c r="A14" s="57" t="s">
        <v>33</v>
      </c>
      <c r="B14" s="57"/>
      <c r="C14" s="58"/>
      <c r="D14" s="55"/>
      <c r="E14" s="55"/>
      <c r="F14" s="59">
        <f>SUM(F9:F13)</f>
        <v>5600</v>
      </c>
      <c r="G14" s="59">
        <f>SUM(G9:G13)</f>
        <v>168</v>
      </c>
      <c r="H14" s="59">
        <f>SUM(H9:H13)</f>
        <v>5768</v>
      </c>
      <c r="I14" s="69"/>
      <c r="J14" s="69">
        <f>SUM(J9:J13)</f>
        <v>0.99</v>
      </c>
      <c r="K14" s="69">
        <f>SUM(K9:K13)</f>
        <v>1.12</v>
      </c>
      <c r="L14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D6288AX 款</v>
      </c>
      <c r="C4" s="11"/>
    </row>
    <row r="5" s="1" customFormat="1" ht="41" customHeight="1" spans="1:3">
      <c r="A5" s="5" t="s">
        <v>39</v>
      </c>
      <c r="B5" s="12" t="str">
        <f>+箱单!B9</f>
        <v>黑色吊牌绳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+箱单!H14</f>
        <v>5768</v>
      </c>
      <c r="C7" s="14"/>
    </row>
    <row r="8" s="1" customFormat="1" ht="41" customHeight="1" spans="1:3">
      <c r="A8" s="5" t="s">
        <v>44</v>
      </c>
      <c r="B8" s="12" t="str">
        <f>+箱单!L14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+箱单!K14</f>
        <v>1.12</v>
      </c>
      <c r="C9" s="18" t="s">
        <v>47</v>
      </c>
    </row>
    <row r="10" s="1" customFormat="1" ht="41" customHeight="1" spans="1:3">
      <c r="A10" s="5" t="s">
        <v>48</v>
      </c>
      <c r="B10" s="10">
        <f>箱单!J14</f>
        <v>0.99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2025-09-11T10:29:06Z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