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<sst xmlns="http://schemas.openxmlformats.org/spreadsheetml/2006/main" count="66" uniqueCount="53">
  <si>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</si>
  <si>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</si>
  <si>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</si>
  <si>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8422313268512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</si>
  <si>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</si>
  <si>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</si>
  <si>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</si>
  <si>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</si>
  <si>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</si>
  <si>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</si>
  <si>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</si>
  <si>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</si>
  <si>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</si>
  <si>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</si>
  <si>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</si>
  <si>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</si>
  <si>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</si>
  <si>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</si>
  <si>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</si>
  <si>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</si>
  <si>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</si>
  <si>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</si>
  <si>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</si>
  <si>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</si>
  <si>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</si>
  <si>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</si>
  <si>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</si>
  <si>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P25091353</t>
  </si>
  <si>
    <t>黑色吊牌绳</t>
  </si>
  <si>
    <t>S25090602</t>
  </si>
  <si>
    <t>D6288AX 款</t>
  </si>
  <si>
    <t>17CM</t>
  </si>
  <si>
    <t>21*37*15</t>
  </si>
  <si>
    <t>F8460AX 款</t>
  </si>
  <si>
    <t>F8470AX 款</t>
  </si>
  <si>
    <t>F8490AX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</si>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</sst>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0.5"/>
      <color rgb="FF333333"/>
      <name val="宋体"/>
      <charset val="134"/>
    </font>
    <font>
      <b/>
      <sz val="12"/>
      <name val="宋体"/>
      <charset val="134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4" applyNumberFormat="0" applyAlignment="0" applyProtection="0">
      <alignment vertical="center"/>
    </xf>
    <xf numFmtId="0" fontId="34" fillId="6" borderId="25" applyNumberFormat="0" applyAlignment="0" applyProtection="0">
      <alignment vertical="center"/>
    </xf>
    <xf numFmtId="0" fontId="35" fillId="6" borderId="24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0" borderId="14" xfId="0" applyFont="1" applyBorder="1">
      <alignment vertical="center"/>
    </xf>
    <xf numFmtId="0" fontId="18" fillId="2" borderId="14" xfId="0" applyFont="1" applyFill="1" applyBorder="1" applyAlignment="1" applyProtection="1">
      <alignment horizontal="center" vertical="center" wrapText="1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1" fillId="2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0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24" fillId="0" borderId="18" xfId="0" applyFont="1" applyFill="1" applyBorder="1" applyAlignment="1" applyProtection="1">
      <alignment horizontal="center" vertical="center" shrinkToFit="1"/>
    </xf>
    <xf numFmtId="0" fontId="23" fillId="2" borderId="19" xfId="0" applyFont="1" applyFill="1" applyBorder="1" applyAlignment="1" applyProtection="1">
      <alignment horizontal="center" vertical="center" shrinkToFit="1"/>
    </xf>
    <xf numFmtId="0" fontId="24" fillId="0" borderId="19" xfId="0" applyFont="1" applyFill="1" applyBorder="1" applyAlignment="1" applyProtection="1">
      <alignment horizontal="center" vertical="center" shrinkToFit="1"/>
    </xf>
    <xf numFmtId="0" fontId="23" fillId="2" borderId="20" xfId="0" applyFont="1" applyFill="1" applyBorder="1" applyAlignment="1" applyProtection="1">
      <alignment horizontal="center" vertical="center" shrinkToFit="1"/>
    </xf>
    <xf numFmtId="0" fontId="24" fillId="0" borderId="20" xfId="0" applyFont="1" applyFill="1" applyBorder="1" applyAlignment="1" applyProtection="1">
      <alignment horizontal="center" vertical="center" shrinkToFit="1"/>
    </xf>
    <xf numFmtId="0" fontId="20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topLeftCell="A3" workbookViewId="0">
      <selection activeCell="J13" sqref="J13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45911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5800</v>
      </c>
      <c r="G9" s="50">
        <f>+F9*0.03</f>
        <v>174</v>
      </c>
      <c r="H9" s="50">
        <f>+F9+G9</f>
        <v>5974</v>
      </c>
      <c r="I9" s="67">
        <v>1</v>
      </c>
      <c r="J9" s="67">
        <f>K9-0.3</f>
        <v>3.34</v>
      </c>
      <c r="K9" s="68">
        <v>3.64</v>
      </c>
      <c r="L9" s="68" t="s">
        <v>32</v>
      </c>
    </row>
    <row r="10" s="19" customFormat="1" ht="42" customHeight="1" spans="1:12">
      <c r="A10" s="44" t="s">
        <v>27</v>
      </c>
      <c r="B10" s="45" t="s">
        <v>28</v>
      </c>
      <c r="C10" s="46" t="s">
        <v>29</v>
      </c>
      <c r="D10" s="48" t="s">
        <v>33</v>
      </c>
      <c r="E10" s="48" t="s">
        <v>31</v>
      </c>
      <c r="F10" s="49">
        <v>3380</v>
      </c>
      <c r="G10" s="50">
        <f>+F10*0.03</f>
        <v>101.4</v>
      </c>
      <c r="H10" s="50">
        <f>+F10+G10</f>
        <v>3481.4</v>
      </c>
      <c r="I10" s="69"/>
      <c r="J10" s="69"/>
      <c r="K10" s="70"/>
      <c r="L10" s="70"/>
    </row>
    <row r="11" s="19" customFormat="1" ht="42" customHeight="1" spans="1:12">
      <c r="A11" s="44" t="s">
        <v>27</v>
      </c>
      <c r="B11" s="45" t="s">
        <v>28</v>
      </c>
      <c r="C11" s="46" t="s">
        <v>29</v>
      </c>
      <c r="D11" s="48" t="s">
        <v>34</v>
      </c>
      <c r="E11" s="48" t="s">
        <v>31</v>
      </c>
      <c r="F11" s="49">
        <v>6450</v>
      </c>
      <c r="G11" s="50">
        <f>+F11*0.03</f>
        <v>193.5</v>
      </c>
      <c r="H11" s="50">
        <f>+F11+G11</f>
        <v>6643.5</v>
      </c>
      <c r="I11" s="69"/>
      <c r="J11" s="69"/>
      <c r="K11" s="70"/>
      <c r="L11" s="70"/>
    </row>
    <row r="12" ht="42" customHeight="1" spans="1:12">
      <c r="A12" s="44" t="s">
        <v>27</v>
      </c>
      <c r="B12" s="45" t="s">
        <v>28</v>
      </c>
      <c r="C12" s="46" t="s">
        <v>29</v>
      </c>
      <c r="D12" s="51" t="s">
        <v>35</v>
      </c>
      <c r="E12" s="48" t="s">
        <v>31</v>
      </c>
      <c r="F12" s="49">
        <v>3300</v>
      </c>
      <c r="G12" s="50">
        <f>F12*0.03</f>
        <v>99</v>
      </c>
      <c r="H12" s="50">
        <f>F12+G12</f>
        <v>3399</v>
      </c>
      <c r="I12" s="71"/>
      <c r="J12" s="71"/>
      <c r="K12" s="72"/>
      <c r="L12" s="72"/>
    </row>
    <row r="13" ht="24" customHeight="1" spans="1:12">
      <c r="A13" s="52"/>
      <c r="B13" s="53"/>
      <c r="C13" s="54"/>
      <c r="D13" s="52"/>
      <c r="E13" s="52"/>
      <c r="F13" s="55"/>
      <c r="G13" s="56"/>
      <c r="H13" s="56"/>
      <c r="I13" s="56"/>
      <c r="J13" s="56"/>
      <c r="K13" s="56"/>
      <c r="L13" s="51"/>
    </row>
    <row r="14" ht="24" customHeight="1" spans="1:12">
      <c r="A14" s="55"/>
      <c r="B14" s="53"/>
      <c r="C14" s="54"/>
      <c r="D14" s="52"/>
      <c r="E14" s="52"/>
      <c r="F14" s="55"/>
      <c r="G14" s="56"/>
      <c r="H14" s="56"/>
      <c r="I14" s="56"/>
      <c r="J14" s="56"/>
      <c r="K14" s="56"/>
      <c r="L14" s="51"/>
    </row>
    <row r="15" ht="24" customHeight="1" spans="1:12">
      <c r="A15" s="55"/>
      <c r="B15" s="53"/>
      <c r="C15" s="54"/>
      <c r="D15" s="52"/>
      <c r="E15" s="52"/>
      <c r="F15" s="55"/>
      <c r="G15" s="56"/>
      <c r="H15" s="56"/>
      <c r="I15" s="56"/>
      <c r="J15" s="56"/>
      <c r="K15" s="56"/>
      <c r="L15" s="51"/>
    </row>
    <row r="16" ht="24" customHeight="1" spans="1:12">
      <c r="A16" s="55"/>
      <c r="B16" s="57"/>
      <c r="C16" s="54"/>
      <c r="D16" s="52"/>
      <c r="E16" s="52"/>
      <c r="F16" s="55"/>
      <c r="G16" s="56"/>
      <c r="H16" s="56"/>
      <c r="I16" s="56"/>
      <c r="J16" s="56"/>
      <c r="K16" s="56"/>
      <c r="L16" s="51"/>
    </row>
    <row r="17" ht="15" spans="1:12">
      <c r="A17" s="51" t="s">
        <v>36</v>
      </c>
      <c r="B17" s="51"/>
      <c r="C17" s="58"/>
      <c r="D17" s="56"/>
      <c r="E17" s="56"/>
      <c r="F17" s="59">
        <f>SUM(F9:F16)</f>
        <v>18930</v>
      </c>
      <c r="G17" s="59">
        <f>SUM(G9:G16)</f>
        <v>567.9</v>
      </c>
      <c r="H17" s="59">
        <f>SUM(H9:H16)</f>
        <v>19497.9</v>
      </c>
      <c r="I17" s="73"/>
      <c r="J17" s="73">
        <f>SUM(J9:J16)</f>
        <v>3.34</v>
      </c>
      <c r="K17" s="73">
        <f>SUM(K9:K16)</f>
        <v>3.64</v>
      </c>
      <c r="L17" s="73" t="str">
        <f>+L9</f>
        <v>21*37*15</v>
      </c>
    </row>
  </sheetData>
  <mergeCells count="9">
    <mergeCell ref="C4:D4"/>
    <mergeCell ref="E4:L4"/>
    <mergeCell ref="C5:D5"/>
    <mergeCell ref="E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D6288AX 款</v>
      </c>
      <c r="C4" s="11"/>
    </row>
    <row r="5" s="1" customFormat="1" ht="41" customHeight="1" spans="1:3">
      <c r="A5" s="5" t="s">
        <v>42</v>
      </c>
      <c r="B5" s="12" t="str">
        <f>+箱单!B9</f>
        <v>黑色吊牌绳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+箱单!H17</f>
        <v>19497.9</v>
      </c>
      <c r="C7" s="14"/>
    </row>
    <row r="8" s="1" customFormat="1" ht="41" customHeight="1" spans="1:3">
      <c r="A8" s="5" t="s">
        <v>47</v>
      </c>
      <c r="B8" s="12" t="str">
        <f>+箱单!L17</f>
        <v>21*37*15</v>
      </c>
      <c r="C8" s="16" t="s">
        <v>48</v>
      </c>
    </row>
    <row r="9" s="1" customFormat="1" ht="41" customHeight="1" spans="1:3">
      <c r="A9" s="5" t="s">
        <v>49</v>
      </c>
      <c r="B9" s="17">
        <f>+箱单!K17</f>
        <v>3.64</v>
      </c>
      <c r="C9" s="18" t="s">
        <v>50</v>
      </c>
    </row>
    <row r="10" s="1" customFormat="1" ht="41" customHeight="1" spans="1:3">
      <c r="A10" s="5" t="s">
        <v>51</v>
      </c>
      <c r="B10" s="10">
        <f>箱单!J17</f>
        <v>3.34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2025-09-11T10:38:46Z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