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<sst xmlns="http://schemas.openxmlformats.org/spreadsheetml/2006/main" count="56" uniqueCount="52">
  <si>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</si>
  <si>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</si>
  <si>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</si>
  <si>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8428013166512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</si>
  <si>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</si>
  <si>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</si>
  <si>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</si>
  <si>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</si>
  <si>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</si>
  <si>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</si>
  <si>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</si>
  <si>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</si>
  <si>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</si>
  <si>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</si>
  <si>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</si>
  <si>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</si>
  <si>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</si>
  <si>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</si>
  <si>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</si>
  <si>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</si>
  <si>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</si>
  <si>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</si>
  <si>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</si>
  <si>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</si>
  <si>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</si>
  <si>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</si>
  <si>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</si>
  <si>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P25092580</t>
  </si>
  <si>
    <t>JJW-ST-003</t>
  </si>
  <si>
    <t>S25091143</t>
  </si>
  <si>
    <t>173372 款</t>
  </si>
  <si>
    <t>20.5CM</t>
  </si>
  <si>
    <t>14*36*9</t>
  </si>
  <si>
    <t>P25092604</t>
  </si>
  <si>
    <t>S25091144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</si>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</sst>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rgb="FF333333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14" xfId="0" applyFont="1" applyBorder="1">
      <alignment vertical="center"/>
    </xf>
    <xf numFmtId="0" fontId="18" fillId="2" borderId="14" xfId="0" applyFont="1" applyFill="1" applyBorder="1" applyAlignment="1" applyProtection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2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0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19" fillId="2" borderId="18" xfId="0" applyFont="1" applyFill="1" applyBorder="1" applyAlignment="1" applyProtection="1">
      <alignment horizontal="center" vertical="center" shrinkToFit="1"/>
    </xf>
    <xf numFmtId="0" fontId="23" fillId="0" borderId="18" xfId="0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 applyProtection="1">
      <alignment horizontal="center" vertical="center" shrinkToFit="1"/>
    </xf>
    <xf numFmtId="0" fontId="23" fillId="0" borderId="20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J11" sqref="J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45922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357</v>
      </c>
      <c r="G9" s="50">
        <f>+F9*0.02</f>
        <v>7.14</v>
      </c>
      <c r="H9" s="50">
        <f>+F9+G9</f>
        <v>364.14</v>
      </c>
      <c r="I9" s="67">
        <v>1</v>
      </c>
      <c r="J9" s="67">
        <v>0.56</v>
      </c>
      <c r="K9" s="68">
        <v>0.69</v>
      </c>
      <c r="L9" s="68" t="s">
        <v>32</v>
      </c>
    </row>
    <row r="10" customFormat="1" ht="47" customHeight="1" spans="1:12">
      <c r="A10" s="44" t="s">
        <v>33</v>
      </c>
      <c r="B10" s="45" t="s">
        <v>28</v>
      </c>
      <c r="C10" s="46" t="s">
        <v>34</v>
      </c>
      <c r="D10" s="47" t="s">
        <v>30</v>
      </c>
      <c r="E10" s="48" t="s">
        <v>31</v>
      </c>
      <c r="F10" s="49">
        <v>1326</v>
      </c>
      <c r="G10" s="50">
        <f>F10*0.02</f>
        <v>26.52</v>
      </c>
      <c r="H10" s="50">
        <f>F10+G10</f>
        <v>1352.52</v>
      </c>
      <c r="I10" s="69"/>
      <c r="J10" s="69"/>
      <c r="K10" s="70"/>
      <c r="L10" s="70"/>
    </row>
    <row r="11" ht="24" customHeight="1" spans="1:12">
      <c r="A11" s="51"/>
      <c r="B11" s="52"/>
      <c r="C11" s="53"/>
      <c r="D11" s="51"/>
      <c r="E11" s="51"/>
      <c r="F11" s="54"/>
      <c r="G11" s="55"/>
      <c r="H11" s="55"/>
      <c r="I11" s="55"/>
      <c r="J11" s="55"/>
      <c r="K11" s="55"/>
      <c r="L11" s="57"/>
    </row>
    <row r="12" ht="24" customHeight="1" spans="1:12">
      <c r="A12" s="54"/>
      <c r="B12" s="52"/>
      <c r="C12" s="53"/>
      <c r="D12" s="51"/>
      <c r="E12" s="51"/>
      <c r="F12" s="54"/>
      <c r="G12" s="55"/>
      <c r="H12" s="55"/>
      <c r="I12" s="55"/>
      <c r="J12" s="55"/>
      <c r="K12" s="55"/>
      <c r="L12" s="57"/>
    </row>
    <row r="13" ht="24" customHeight="1" spans="1:12">
      <c r="A13" s="54"/>
      <c r="B13" s="52"/>
      <c r="C13" s="53"/>
      <c r="D13" s="51"/>
      <c r="E13" s="51"/>
      <c r="F13" s="54"/>
      <c r="G13" s="55"/>
      <c r="H13" s="55"/>
      <c r="I13" s="55"/>
      <c r="J13" s="55"/>
      <c r="K13" s="55"/>
      <c r="L13" s="57"/>
    </row>
    <row r="14" ht="24" customHeight="1" spans="1:12">
      <c r="A14" s="54"/>
      <c r="B14" s="56"/>
      <c r="C14" s="53"/>
      <c r="D14" s="51"/>
      <c r="E14" s="51"/>
      <c r="F14" s="54"/>
      <c r="G14" s="55"/>
      <c r="H14" s="55"/>
      <c r="I14" s="55"/>
      <c r="J14" s="55"/>
      <c r="K14" s="55"/>
      <c r="L14" s="57"/>
    </row>
    <row r="15" ht="15" spans="1:12">
      <c r="A15" s="57" t="s">
        <v>35</v>
      </c>
      <c r="B15" s="57"/>
      <c r="C15" s="58"/>
      <c r="D15" s="55"/>
      <c r="E15" s="55"/>
      <c r="F15" s="59">
        <f>SUM(F9:F14)</f>
        <v>1683</v>
      </c>
      <c r="G15" s="59">
        <f>SUM(G9:G14)</f>
        <v>33.66</v>
      </c>
      <c r="H15" s="59">
        <f>SUM(H9:H14)</f>
        <v>1716.66</v>
      </c>
      <c r="I15" s="71"/>
      <c r="J15" s="71">
        <f>SUM(J9:J14)</f>
        <v>0.56</v>
      </c>
      <c r="K15" s="71">
        <f>SUM(K9:K14)</f>
        <v>0.69</v>
      </c>
      <c r="L15" s="71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36</v>
      </c>
      <c r="B2" s="6"/>
      <c r="C2" s="7"/>
    </row>
    <row r="3" s="1" customFormat="1" ht="41" customHeight="1" spans="1:3">
      <c r="A3" s="5" t="s">
        <v>37</v>
      </c>
      <c r="B3" s="8" t="s">
        <v>38</v>
      </c>
      <c r="C3" s="9" t="s">
        <v>39</v>
      </c>
    </row>
    <row r="4" s="1" customFormat="1" ht="41" customHeight="1" spans="1:3">
      <c r="A4" s="5" t="s">
        <v>40</v>
      </c>
      <c r="B4" s="10" t="str">
        <f>+箱单!D9</f>
        <v>173372 款</v>
      </c>
      <c r="C4" s="11"/>
    </row>
    <row r="5" s="1" customFormat="1" ht="41" customHeight="1" spans="1:3">
      <c r="A5" s="5" t="s">
        <v>41</v>
      </c>
      <c r="B5" s="12" t="str">
        <f>+箱单!B9</f>
        <v>JJW-ST-003</v>
      </c>
      <c r="C5" s="13" t="s">
        <v>42</v>
      </c>
    </row>
    <row r="6" s="1" customFormat="1" ht="41" customHeight="1" spans="1:3">
      <c r="A6" s="5" t="s">
        <v>43</v>
      </c>
      <c r="B6" s="10" t="s">
        <v>44</v>
      </c>
      <c r="C6" s="14" t="str">
        <f>[1]箱单!I7</f>
        <v>1/1</v>
      </c>
    </row>
    <row r="7" s="1" customFormat="1" ht="41" customHeight="1" spans="1:3">
      <c r="A7" s="5" t="s">
        <v>45</v>
      </c>
      <c r="B7" s="15">
        <f>+箱单!H15</f>
        <v>1716.66</v>
      </c>
      <c r="C7" s="14"/>
    </row>
    <row r="8" s="1" customFormat="1" ht="41" customHeight="1" spans="1:3">
      <c r="A8" s="5" t="s">
        <v>46</v>
      </c>
      <c r="B8" s="12" t="str">
        <f>+箱单!L15</f>
        <v>14*36*9</v>
      </c>
      <c r="C8" s="16" t="s">
        <v>47</v>
      </c>
    </row>
    <row r="9" s="1" customFormat="1" ht="41" customHeight="1" spans="1:3">
      <c r="A9" s="5" t="s">
        <v>48</v>
      </c>
      <c r="B9" s="17">
        <f>+箱单!K15</f>
        <v>0.69</v>
      </c>
      <c r="C9" s="18" t="s">
        <v>49</v>
      </c>
    </row>
    <row r="10" s="1" customFormat="1" ht="41" customHeight="1" spans="1:3">
      <c r="A10" s="5" t="s">
        <v>50</v>
      </c>
      <c r="B10" s="10">
        <f>箱单!J15</f>
        <v>0.56</v>
      </c>
      <c r="C10" s="18"/>
    </row>
    <row r="11" s="1" customFormat="1" ht="41" customHeight="1" spans="1:3">
      <c r="A11" s="5" t="s">
        <v>51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2025-09-22T09:22:47Z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