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<sst xmlns="http://schemas.openxmlformats.org/spreadsheetml/2006/main" count="137" uniqueCount="83">
  <si>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</si>
  <si>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</si>
  <si>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</si>
  <si>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SF1549069925981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</si>
  <si>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</si>
  <si>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</si>
  <si>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</si>
  <si>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</si>
  <si>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</si>
  <si>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</si>
  <si>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</si>
  <si>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</si>
  <si>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</si>
  <si>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</si>
  <si>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</si>
  <si>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</si>
  <si>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</si>
  <si>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</si>
  <si>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</si>
  <si>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</si>
  <si>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</si>
  <si>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</si>
  <si>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</si>
  <si>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</si>
  <si>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</si>
  <si>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</si>
  <si>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</si>
  <si>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</si>
  <si>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</si>
  <si>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171560深蓝</t>
  </si>
  <si>
    <t>白色</t>
  </si>
  <si>
    <t>1536179-188</t>
  </si>
  <si>
    <t>1-1</t>
  </si>
  <si>
    <t>46*32*32</t>
  </si>
  <si>
    <t>038571深橄榄</t>
  </si>
  <si>
    <t>1536229-225</t>
  </si>
  <si>
    <t>038571品蓝</t>
  </si>
  <si>
    <t>1536240-257</t>
  </si>
  <si>
    <t>038558</t>
  </si>
  <si>
    <t>1536448-463</t>
  </si>
  <si>
    <t>1536466-449</t>
  </si>
  <si>
    <t>1536450-469</t>
  </si>
  <si>
    <t>038566远方蓝</t>
  </si>
  <si>
    <t>1536687-580</t>
  </si>
  <si>
    <t>1536581-690</t>
  </si>
  <si>
    <t>1536693-582</t>
  </si>
  <si>
    <t>038566靛蓝</t>
  </si>
  <si>
    <t>1536707-697</t>
  </si>
  <si>
    <t>1536710-699</t>
  </si>
  <si>
    <t>1536700-711</t>
  </si>
  <si>
    <t>173839靛蓝</t>
  </si>
  <si>
    <t>1533417-419</t>
  </si>
  <si>
    <t>1533423-418</t>
  </si>
  <si>
    <t>1536286-273</t>
  </si>
  <si>
    <t>173840黑</t>
  </si>
  <si>
    <t>1533311-318</t>
  </si>
  <si>
    <t>1533320-315</t>
  </si>
  <si>
    <t>173852深蓝</t>
  </si>
  <si>
    <t>1536372-360</t>
  </si>
  <si>
    <t>1536362-373</t>
  </si>
  <si>
    <t>1536181-190</t>
  </si>
  <si>
    <t>1536184-192</t>
  </si>
  <si>
    <t>172876黄褐色</t>
  </si>
  <si>
    <t>1533194-200</t>
  </si>
  <si>
    <t>总计</t>
  </si>
  <si>
    <t>Factory name (工厂名称)</t>
  </si>
  <si>
    <t>（在此贴实样图片）</t>
  </si>
  <si>
    <t>PO. Number(订单号)</t>
  </si>
  <si>
    <t>P25092610</t>
  </si>
  <si>
    <t>JUSTJEANS</t>
  </si>
  <si>
    <t>Style Code.(款号)</t>
  </si>
  <si>
    <t>171560 038571 038558 038566 173839 173840 173852 172876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</si>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</sst>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Arial"/>
      <charset val="134"/>
    </font>
    <font>
      <b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6" borderId="17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Fill="1" applyBorder="1" applyAlignment="1">
      <alignment vertical="center"/>
    </xf>
    <xf numFmtId="177" fontId="22" fillId="0" borderId="11" xfId="0" applyNumberFormat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22" fillId="0" borderId="11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19" fillId="0" borderId="12" xfId="0" applyNumberFormat="1" applyFont="1" applyBorder="1" applyAlignment="1">
      <alignment horizontal="center" vertical="center"/>
    </xf>
    <xf numFmtId="179" fontId="19" fillId="0" borderId="12" xfId="0" applyNumberFormat="1" applyFont="1" applyBorder="1" applyAlignment="1">
      <alignment horizontal="center" vertical="center"/>
    </xf>
    <xf numFmtId="177" fontId="19" fillId="0" borderId="12" xfId="0" applyNumberFormat="1" applyFont="1" applyFill="1" applyBorder="1" applyAlignment="1">
      <alignment horizontal="center" vertical="center"/>
    </xf>
    <xf numFmtId="179" fontId="19" fillId="0" borderId="12" xfId="0" applyNumberFormat="1" applyFont="1" applyFill="1" applyBorder="1" applyAlignment="1">
      <alignment horizontal="center" vertical="center"/>
    </xf>
    <xf numFmtId="177" fontId="19" fillId="0" borderId="7" xfId="0" applyNumberFormat="1" applyFont="1" applyBorder="1" applyAlignment="1">
      <alignment horizontal="center" vertical="center"/>
    </xf>
    <xf numFmtId="179" fontId="19" fillId="0" borderId="7" xfId="0" applyNumberFormat="1" applyFont="1" applyBorder="1" applyAlignment="1">
      <alignment horizontal="center" vertical="center"/>
    </xf>
    <xf numFmtId="180" fontId="19" fillId="3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95250</xdr:colOff>
      <xdr:row>1</xdr:row>
      <xdr:rowOff>187325</xdr:rowOff>
    </xdr:from>
    <xdr:to>
      <xdr:col>1</xdr:col>
      <xdr:colOff>2268855</xdr:colOff>
      <xdr:row>1</xdr:row>
      <xdr:rowOff>1539875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7405" y="441325"/>
          <a:ext cx="2173605" cy="135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opLeftCell="A20" workbookViewId="0">
      <selection activeCell="C31" sqref="C31"/>
    </sheetView>
  </sheetViews>
  <sheetFormatPr defaultColWidth="9" defaultRowHeight="13.5"/>
  <cols>
    <col min="1" max="1" width="25.275" customWidth="1"/>
    <col min="2" max="2" width="18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45934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5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6" t="s">
        <v>13</v>
      </c>
      <c r="K7" s="56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7" t="s">
        <v>24</v>
      </c>
      <c r="J8" s="58" t="s">
        <v>25</v>
      </c>
      <c r="K8" s="58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1" t="s">
        <v>31</v>
      </c>
      <c r="E9" s="43"/>
      <c r="F9" s="44">
        <v>1530</v>
      </c>
      <c r="G9" s="45">
        <f>F9*0.02</f>
        <v>30.6</v>
      </c>
      <c r="H9" s="45">
        <f>F9+G9</f>
        <v>1560.6</v>
      </c>
      <c r="I9" s="59" t="s">
        <v>32</v>
      </c>
      <c r="J9" s="60">
        <v>16</v>
      </c>
      <c r="K9" s="60">
        <v>16.8</v>
      </c>
      <c r="L9" s="59" t="s">
        <v>33</v>
      </c>
    </row>
    <row r="10" ht="24" customHeight="1" spans="1:12">
      <c r="A10" s="40" t="s">
        <v>28</v>
      </c>
      <c r="B10" s="41" t="s">
        <v>34</v>
      </c>
      <c r="C10" s="42" t="s">
        <v>30</v>
      </c>
      <c r="D10" s="41" t="s">
        <v>35</v>
      </c>
      <c r="E10" s="43"/>
      <c r="F10" s="44">
        <v>887</v>
      </c>
      <c r="G10" s="45">
        <f t="shared" ref="G10:G16" si="0">F10*0.02</f>
        <v>17.74</v>
      </c>
      <c r="H10" s="45">
        <f t="shared" ref="H10:H16" si="1">F10+G10</f>
        <v>904.74</v>
      </c>
      <c r="I10" s="61"/>
      <c r="J10" s="62"/>
      <c r="K10" s="62"/>
      <c r="L10" s="61"/>
    </row>
    <row r="11" ht="24" customHeight="1" spans="1:12">
      <c r="A11" s="40" t="s">
        <v>28</v>
      </c>
      <c r="B11" s="41" t="s">
        <v>36</v>
      </c>
      <c r="C11" s="42" t="s">
        <v>30</v>
      </c>
      <c r="D11" s="41" t="s">
        <v>37</v>
      </c>
      <c r="E11" s="43"/>
      <c r="F11" s="44">
        <v>3521</v>
      </c>
      <c r="G11" s="45">
        <f t="shared" si="0"/>
        <v>70.42</v>
      </c>
      <c r="H11" s="45">
        <f t="shared" si="1"/>
        <v>3591.42</v>
      </c>
      <c r="I11" s="61"/>
      <c r="J11" s="62"/>
      <c r="K11" s="62"/>
      <c r="L11" s="61"/>
    </row>
    <row r="12" ht="24" customHeight="1" spans="1:12">
      <c r="A12" s="40" t="s">
        <v>28</v>
      </c>
      <c r="B12" s="68" t="s">
        <v>38</v>
      </c>
      <c r="C12" s="42" t="s">
        <v>30</v>
      </c>
      <c r="D12" s="41" t="s">
        <v>39</v>
      </c>
      <c r="E12" s="43"/>
      <c r="F12" s="44">
        <v>1489</v>
      </c>
      <c r="G12" s="45">
        <f t="shared" si="0"/>
        <v>29.78</v>
      </c>
      <c r="H12" s="45">
        <f t="shared" si="1"/>
        <v>1518.78</v>
      </c>
      <c r="I12" s="61"/>
      <c r="J12" s="62"/>
      <c r="K12" s="62"/>
      <c r="L12" s="61"/>
    </row>
    <row r="13" ht="24" customHeight="1" spans="1:12">
      <c r="A13" s="40" t="s">
        <v>28</v>
      </c>
      <c r="B13" s="68" t="s">
        <v>38</v>
      </c>
      <c r="C13" s="42" t="s">
        <v>30</v>
      </c>
      <c r="D13" s="41" t="s">
        <v>40</v>
      </c>
      <c r="E13" s="43"/>
      <c r="F13" s="44">
        <v>969</v>
      </c>
      <c r="G13" s="45">
        <f t="shared" si="0"/>
        <v>19.38</v>
      </c>
      <c r="H13" s="45">
        <f t="shared" si="1"/>
        <v>988.38</v>
      </c>
      <c r="I13" s="61"/>
      <c r="J13" s="62"/>
      <c r="K13" s="62"/>
      <c r="L13" s="61"/>
    </row>
    <row r="14" ht="24" customHeight="1" spans="1:12">
      <c r="A14" s="40" t="s">
        <v>28</v>
      </c>
      <c r="B14" s="68" t="s">
        <v>38</v>
      </c>
      <c r="C14" s="42" t="s">
        <v>30</v>
      </c>
      <c r="D14" s="41" t="s">
        <v>41</v>
      </c>
      <c r="E14" s="43"/>
      <c r="F14" s="44">
        <v>1387</v>
      </c>
      <c r="G14" s="45">
        <f t="shared" si="0"/>
        <v>27.74</v>
      </c>
      <c r="H14" s="45">
        <f t="shared" si="1"/>
        <v>1414.74</v>
      </c>
      <c r="I14" s="61"/>
      <c r="J14" s="62"/>
      <c r="K14" s="62"/>
      <c r="L14" s="61"/>
    </row>
    <row r="15" ht="24" customHeight="1" spans="1:12">
      <c r="A15" s="40" t="s">
        <v>28</v>
      </c>
      <c r="B15" s="41" t="s">
        <v>42</v>
      </c>
      <c r="C15" s="42" t="s">
        <v>30</v>
      </c>
      <c r="D15" s="41" t="s">
        <v>43</v>
      </c>
      <c r="E15" s="46"/>
      <c r="F15" s="44">
        <v>949</v>
      </c>
      <c r="G15" s="45">
        <f t="shared" si="0"/>
        <v>18.98</v>
      </c>
      <c r="H15" s="45">
        <f t="shared" si="1"/>
        <v>967.98</v>
      </c>
      <c r="I15" s="61"/>
      <c r="J15" s="62"/>
      <c r="K15" s="62"/>
      <c r="L15" s="61"/>
    </row>
    <row r="16" ht="24" customHeight="1" spans="1:12">
      <c r="A16" s="40" t="s">
        <v>28</v>
      </c>
      <c r="B16" s="41" t="s">
        <v>42</v>
      </c>
      <c r="C16" s="42" t="s">
        <v>30</v>
      </c>
      <c r="D16" s="41" t="s">
        <v>44</v>
      </c>
      <c r="E16" s="46"/>
      <c r="F16" s="44">
        <v>847</v>
      </c>
      <c r="G16" s="45">
        <f t="shared" si="0"/>
        <v>16.94</v>
      </c>
      <c r="H16" s="45">
        <f t="shared" si="1"/>
        <v>863.94</v>
      </c>
      <c r="I16" s="61"/>
      <c r="J16" s="62"/>
      <c r="K16" s="62"/>
      <c r="L16" s="61"/>
    </row>
    <row r="17" ht="24" customHeight="1" spans="1:12">
      <c r="A17" s="40" t="s">
        <v>28</v>
      </c>
      <c r="B17" s="41" t="s">
        <v>42</v>
      </c>
      <c r="C17" s="42" t="s">
        <v>30</v>
      </c>
      <c r="D17" s="41" t="s">
        <v>45</v>
      </c>
      <c r="E17" s="46"/>
      <c r="F17" s="47">
        <v>938</v>
      </c>
      <c r="G17" s="45">
        <f t="shared" ref="G17:G30" si="2">F17*0.02</f>
        <v>18.76</v>
      </c>
      <c r="H17" s="45">
        <f t="shared" ref="H17:H30" si="3">F17+G17</f>
        <v>956.76</v>
      </c>
      <c r="I17" s="61"/>
      <c r="J17" s="62"/>
      <c r="K17" s="62"/>
      <c r="L17" s="61"/>
    </row>
    <row r="18" ht="24" customHeight="1" spans="1:12">
      <c r="A18" s="40" t="s">
        <v>28</v>
      </c>
      <c r="B18" s="41" t="s">
        <v>46</v>
      </c>
      <c r="C18" s="42" t="s">
        <v>30</v>
      </c>
      <c r="D18" s="41" t="s">
        <v>47</v>
      </c>
      <c r="E18" s="46"/>
      <c r="F18" s="47">
        <v>1102</v>
      </c>
      <c r="G18" s="45">
        <f t="shared" si="2"/>
        <v>22.04</v>
      </c>
      <c r="H18" s="45">
        <f t="shared" si="3"/>
        <v>1124.04</v>
      </c>
      <c r="I18" s="61"/>
      <c r="J18" s="62"/>
      <c r="K18" s="62"/>
      <c r="L18" s="61"/>
    </row>
    <row r="19" ht="24" customHeight="1" spans="1:12">
      <c r="A19" s="40" t="s">
        <v>28</v>
      </c>
      <c r="B19" s="41" t="s">
        <v>46</v>
      </c>
      <c r="C19" s="42" t="s">
        <v>30</v>
      </c>
      <c r="D19" s="41" t="s">
        <v>48</v>
      </c>
      <c r="E19" s="46"/>
      <c r="F19" s="47">
        <v>918</v>
      </c>
      <c r="G19" s="45">
        <f t="shared" si="2"/>
        <v>18.36</v>
      </c>
      <c r="H19" s="45">
        <f t="shared" si="3"/>
        <v>936.36</v>
      </c>
      <c r="I19" s="61"/>
      <c r="J19" s="62"/>
      <c r="K19" s="62"/>
      <c r="L19" s="61"/>
    </row>
    <row r="20" ht="24" customHeight="1" spans="1:12">
      <c r="A20" s="40" t="s">
        <v>28</v>
      </c>
      <c r="B20" s="41" t="s">
        <v>46</v>
      </c>
      <c r="C20" s="42" t="s">
        <v>30</v>
      </c>
      <c r="D20" s="41" t="s">
        <v>49</v>
      </c>
      <c r="E20" s="46"/>
      <c r="F20" s="47">
        <v>1010</v>
      </c>
      <c r="G20" s="45">
        <f t="shared" si="2"/>
        <v>20.2</v>
      </c>
      <c r="H20" s="45">
        <f t="shared" si="3"/>
        <v>1030.2</v>
      </c>
      <c r="I20" s="61"/>
      <c r="J20" s="62"/>
      <c r="K20" s="62"/>
      <c r="L20" s="61"/>
    </row>
    <row r="21" ht="24" customHeight="1" spans="1:12">
      <c r="A21" s="40" t="s">
        <v>28</v>
      </c>
      <c r="B21" s="41" t="s">
        <v>50</v>
      </c>
      <c r="C21" s="42" t="s">
        <v>30</v>
      </c>
      <c r="D21" s="41" t="s">
        <v>51</v>
      </c>
      <c r="E21" s="46"/>
      <c r="F21" s="47">
        <v>1673</v>
      </c>
      <c r="G21" s="45">
        <f t="shared" si="2"/>
        <v>33.46</v>
      </c>
      <c r="H21" s="45">
        <f t="shared" si="3"/>
        <v>1706.46</v>
      </c>
      <c r="I21" s="61"/>
      <c r="J21" s="62"/>
      <c r="K21" s="62"/>
      <c r="L21" s="61"/>
    </row>
    <row r="22" ht="24" customHeight="1" spans="1:12">
      <c r="A22" s="40" t="s">
        <v>28</v>
      </c>
      <c r="B22" s="41" t="s">
        <v>50</v>
      </c>
      <c r="C22" s="42" t="s">
        <v>30</v>
      </c>
      <c r="D22" s="41" t="s">
        <v>52</v>
      </c>
      <c r="E22" s="46"/>
      <c r="F22" s="47">
        <v>5794</v>
      </c>
      <c r="G22" s="45">
        <f t="shared" si="2"/>
        <v>115.88</v>
      </c>
      <c r="H22" s="45">
        <f t="shared" si="3"/>
        <v>5909.88</v>
      </c>
      <c r="I22" s="61"/>
      <c r="J22" s="62"/>
      <c r="K22" s="62"/>
      <c r="L22" s="61"/>
    </row>
    <row r="23" ht="24" customHeight="1" spans="1:12">
      <c r="A23" s="40" t="s">
        <v>28</v>
      </c>
      <c r="B23" s="41" t="s">
        <v>50</v>
      </c>
      <c r="C23" s="42" t="s">
        <v>30</v>
      </c>
      <c r="D23" s="41" t="s">
        <v>53</v>
      </c>
      <c r="E23" s="46"/>
      <c r="F23" s="47">
        <v>2468</v>
      </c>
      <c r="G23" s="45">
        <f t="shared" si="2"/>
        <v>49.36</v>
      </c>
      <c r="H23" s="45">
        <f t="shared" si="3"/>
        <v>2517.36</v>
      </c>
      <c r="I23" s="61"/>
      <c r="J23" s="62"/>
      <c r="K23" s="62"/>
      <c r="L23" s="61"/>
    </row>
    <row r="24" ht="24" customHeight="1" spans="1:12">
      <c r="A24" s="40" t="s">
        <v>28</v>
      </c>
      <c r="B24" s="41" t="s">
        <v>54</v>
      </c>
      <c r="C24" s="42" t="s">
        <v>30</v>
      </c>
      <c r="D24" s="41" t="s">
        <v>55</v>
      </c>
      <c r="E24" s="46"/>
      <c r="F24" s="47">
        <v>1571</v>
      </c>
      <c r="G24" s="45">
        <f t="shared" si="2"/>
        <v>31.42</v>
      </c>
      <c r="H24" s="45">
        <f t="shared" si="3"/>
        <v>1602.42</v>
      </c>
      <c r="I24" s="61"/>
      <c r="J24" s="62"/>
      <c r="K24" s="62"/>
      <c r="L24" s="61"/>
    </row>
    <row r="25" ht="24" customHeight="1" spans="1:12">
      <c r="A25" s="40" t="s">
        <v>28</v>
      </c>
      <c r="B25" s="41" t="s">
        <v>54</v>
      </c>
      <c r="C25" s="42" t="s">
        <v>30</v>
      </c>
      <c r="D25" s="41" t="s">
        <v>56</v>
      </c>
      <c r="E25" s="43"/>
      <c r="F25" s="47">
        <v>5763</v>
      </c>
      <c r="G25" s="45">
        <f t="shared" si="2"/>
        <v>115.26</v>
      </c>
      <c r="H25" s="45">
        <f t="shared" si="3"/>
        <v>5878.26</v>
      </c>
      <c r="I25" s="61"/>
      <c r="J25" s="62"/>
      <c r="K25" s="62"/>
      <c r="L25" s="61"/>
    </row>
    <row r="26" ht="24" customHeight="1" spans="1:12">
      <c r="A26" s="40" t="s">
        <v>28</v>
      </c>
      <c r="B26" s="41" t="s">
        <v>57</v>
      </c>
      <c r="C26" s="42" t="s">
        <v>30</v>
      </c>
      <c r="D26" s="41" t="s">
        <v>58</v>
      </c>
      <c r="E26" s="48"/>
      <c r="F26" s="47">
        <v>4080</v>
      </c>
      <c r="G26" s="45">
        <f t="shared" si="2"/>
        <v>81.6</v>
      </c>
      <c r="H26" s="45">
        <f t="shared" si="3"/>
        <v>4161.6</v>
      </c>
      <c r="I26" s="61"/>
      <c r="J26" s="62"/>
      <c r="K26" s="62"/>
      <c r="L26" s="61"/>
    </row>
    <row r="27" ht="24" customHeight="1" spans="1:12">
      <c r="A27" s="40" t="s">
        <v>28</v>
      </c>
      <c r="B27" s="41" t="s">
        <v>57</v>
      </c>
      <c r="C27" s="42" t="s">
        <v>30</v>
      </c>
      <c r="D27" s="41" t="s">
        <v>59</v>
      </c>
      <c r="E27" s="48"/>
      <c r="F27" s="47">
        <v>1836</v>
      </c>
      <c r="G27" s="45">
        <f t="shared" si="2"/>
        <v>36.72</v>
      </c>
      <c r="H27" s="45">
        <f t="shared" si="3"/>
        <v>1872.72</v>
      </c>
      <c r="I27" s="61"/>
      <c r="J27" s="62"/>
      <c r="K27" s="62"/>
      <c r="L27" s="61"/>
    </row>
    <row r="28" ht="24" customHeight="1" spans="1:12">
      <c r="A28" s="40" t="s">
        <v>28</v>
      </c>
      <c r="B28" s="41" t="s">
        <v>29</v>
      </c>
      <c r="C28" s="42" t="s">
        <v>30</v>
      </c>
      <c r="D28" s="41" t="s">
        <v>60</v>
      </c>
      <c r="E28" s="49"/>
      <c r="F28" s="50">
        <v>1826</v>
      </c>
      <c r="G28" s="45">
        <f t="shared" si="2"/>
        <v>36.52</v>
      </c>
      <c r="H28" s="45">
        <f t="shared" si="3"/>
        <v>1862.52</v>
      </c>
      <c r="I28" s="63"/>
      <c r="J28" s="64"/>
      <c r="K28" s="64"/>
      <c r="L28" s="63"/>
    </row>
    <row r="29" ht="24" customHeight="1" spans="1:12">
      <c r="A29" s="40" t="s">
        <v>28</v>
      </c>
      <c r="B29" s="41" t="s">
        <v>29</v>
      </c>
      <c r="C29" s="42" t="s">
        <v>30</v>
      </c>
      <c r="D29" s="41" t="s">
        <v>61</v>
      </c>
      <c r="E29" s="51"/>
      <c r="F29" s="52">
        <v>2754</v>
      </c>
      <c r="G29" s="45">
        <f t="shared" si="2"/>
        <v>55.08</v>
      </c>
      <c r="H29" s="45">
        <f t="shared" si="3"/>
        <v>2809.08</v>
      </c>
      <c r="I29" s="61"/>
      <c r="J29" s="62"/>
      <c r="K29" s="62"/>
      <c r="L29" s="61"/>
    </row>
    <row r="30" ht="24" customHeight="1" spans="1:12">
      <c r="A30" s="40" t="s">
        <v>28</v>
      </c>
      <c r="B30" s="41" t="s">
        <v>62</v>
      </c>
      <c r="C30" s="42" t="s">
        <v>30</v>
      </c>
      <c r="D30" s="41" t="s">
        <v>63</v>
      </c>
      <c r="E30" s="51"/>
      <c r="F30" s="52">
        <v>2193</v>
      </c>
      <c r="G30" s="45">
        <f t="shared" si="2"/>
        <v>43.86</v>
      </c>
      <c r="H30" s="45">
        <f t="shared" si="3"/>
        <v>2236.86</v>
      </c>
      <c r="I30" s="65"/>
      <c r="J30" s="66"/>
      <c r="K30" s="66"/>
      <c r="L30" s="65"/>
    </row>
    <row r="31" ht="24" customHeight="1" spans="1:12">
      <c r="A31" s="43" t="s">
        <v>64</v>
      </c>
      <c r="B31" s="41"/>
      <c r="C31" s="53"/>
      <c r="D31" s="41"/>
      <c r="E31" s="46"/>
      <c r="F31" s="54">
        <f>SUM(F9:F30)</f>
        <v>45505</v>
      </c>
      <c r="G31" s="54">
        <f>SUM(G9:G30)</f>
        <v>910.1</v>
      </c>
      <c r="H31" s="54">
        <f>SUM(H9:H30)</f>
        <v>46415.1</v>
      </c>
      <c r="I31" s="54" t="str">
        <f>I9</f>
        <v>1-1</v>
      </c>
      <c r="J31" s="67" t="str">
        <f>J9&amp;"KG"</f>
        <v>16KG</v>
      </c>
      <c r="K31" s="67" t="str">
        <f>K9&amp;"KG"</f>
        <v>16.8KG</v>
      </c>
      <c r="L31" s="54" t="str">
        <f>L9</f>
        <v>46*32*32</v>
      </c>
    </row>
  </sheetData>
  <mergeCells count="9">
    <mergeCell ref="B4:E4"/>
    <mergeCell ref="F4:L4"/>
    <mergeCell ref="B5:E5"/>
    <mergeCell ref="F5:L5"/>
    <mergeCell ref="I9:I30"/>
    <mergeCell ref="J9:J30"/>
    <mergeCell ref="K9:K30"/>
    <mergeCell ref="L9:L30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9" sqref="B9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65</v>
      </c>
      <c r="B2" s="5" t="s">
        <v>66</v>
      </c>
      <c r="C2" s="6"/>
    </row>
    <row r="3" ht="41" customHeight="1" spans="1:3">
      <c r="A3" s="4" t="s">
        <v>67</v>
      </c>
      <c r="B3" s="7" t="s">
        <v>68</v>
      </c>
      <c r="C3" s="8" t="s">
        <v>69</v>
      </c>
    </row>
    <row r="4" ht="41" customHeight="1" spans="1:3">
      <c r="A4" s="4" t="s">
        <v>70</v>
      </c>
      <c r="B4" s="9" t="s">
        <v>71</v>
      </c>
      <c r="C4" s="10"/>
    </row>
    <row r="5" ht="41" customHeight="1" spans="1:3">
      <c r="A5" s="4" t="s">
        <v>72</v>
      </c>
      <c r="B5" s="11" t="str">
        <f>箱单!A9</f>
        <v>JJW-WL-001-EF</v>
      </c>
      <c r="C5" s="12" t="s">
        <v>73</v>
      </c>
    </row>
    <row r="6" ht="41" customHeight="1" spans="1:3">
      <c r="A6" s="4" t="s">
        <v>74</v>
      </c>
      <c r="B6" s="13" t="s">
        <v>75</v>
      </c>
      <c r="C6" s="14" t="str">
        <f>[1]箱单!I7</f>
        <v>1/1</v>
      </c>
    </row>
    <row r="7" ht="41" customHeight="1" spans="1:3">
      <c r="A7" s="4" t="s">
        <v>76</v>
      </c>
      <c r="B7" s="11">
        <f>箱单!F28</f>
        <v>1826</v>
      </c>
      <c r="C7" s="14"/>
    </row>
    <row r="8" ht="41" customHeight="1" spans="1:3">
      <c r="A8" s="4" t="s">
        <v>77</v>
      </c>
      <c r="B8" s="11" t="str">
        <f>箱单!L9</f>
        <v>46*32*32</v>
      </c>
      <c r="C8" s="15" t="s">
        <v>78</v>
      </c>
    </row>
    <row r="9" ht="41" customHeight="1" spans="1:3">
      <c r="A9" s="4" t="s">
        <v>79</v>
      </c>
      <c r="B9" s="16" t="str">
        <f>箱单!K9&amp;"KG"</f>
        <v>16.8KG</v>
      </c>
      <c r="C9" s="17" t="s">
        <v>80</v>
      </c>
    </row>
    <row r="10" ht="41" customHeight="1" spans="1:3">
      <c r="A10" s="4" t="s">
        <v>81</v>
      </c>
      <c r="B10" s="13" t="str">
        <f>箱单!J9&amp;"KG"</f>
        <v>16KG</v>
      </c>
      <c r="C10" s="17"/>
    </row>
    <row r="11" ht="41" customHeight="1" spans="1:3">
      <c r="A11" s="18" t="s">
        <v>82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2025-10-04T09:01:13Z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36F3FF8B76114E4BB017F1C0DFA076C6_13</vt:lpwstr>
  </property>
</Properties>
</file>