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<sst xmlns="http://schemas.openxmlformats.org/spreadsheetml/2006/main" count="52" uniqueCount="43">
  <si>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</si>
  <si>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</si>
  <si>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</si>
  <si>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海聆梦科技/ 江苏省宿迁市泗阳县长江路21号 / 周洁 / 15189093143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</si>
  <si>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</si>
  <si>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苏N DE6930
夏师傅 15949024486</t>
  </si>
  <si>
    <t xml:space="preserve">ORDER NR 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</si>
  <si>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</si>
  <si>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</si>
  <si>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</si>
  <si>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</si>
  <si>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</si>
  <si>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</si>
  <si>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</si>
  <si>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</si>
  <si>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</si>
  <si>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</si>
  <si>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</si>
  <si>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</si>
  <si>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</si>
  <si>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</si>
  <si>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</si>
  <si>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</si>
  <si>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</si>
  <si>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</si>
  <si>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</si>
  <si>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</si>
  <si>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</si>
  <si>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</si>
  <si>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</si>
  <si>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35172 
HM24-23087/23091</t>
  </si>
  <si>
    <t>MD-22彩卡</t>
  </si>
  <si>
    <t>MD-22</t>
  </si>
  <si>
    <t>PINK BLUSH/浅粉色</t>
  </si>
  <si>
    <t>TWIN/TWIN XL</t>
  </si>
  <si>
    <t>1箱</t>
  </si>
  <si>
    <t>1箱*686套</t>
  </si>
  <si>
    <t>KING</t>
  </si>
  <si>
    <t>1箱*1504套</t>
  </si>
  <si>
    <t>FULL/QUEEN</t>
  </si>
  <si>
    <t>1箱*1050套</t>
  </si>
  <si>
    <t>合计</t>
  </si>
  <si>
    <r>
      <rPr>
        <b/>
        <sz val="20"/>
        <rFont val="Calibri"/>
        <charset val="134"/>
      </rPr>
      <t>2</t>
    </r>
    <r>
      <rPr>
        <b/>
        <sz val="20"/>
        <rFont val="宋体"/>
        <charset val="134"/>
      </rPr>
      <t>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</si>
</sst>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  <numFmt numFmtId="180" formatCode="0.0_ 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9"/>
      <name val="Calibri"/>
      <charset val="134"/>
    </font>
    <font>
      <b/>
      <sz val="9"/>
      <name val="宋体"/>
      <charset val="134"/>
    </font>
    <font>
      <b/>
      <sz val="9"/>
      <name val="Arial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3" borderId="9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0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29" fillId="0" borderId="0">
      <alignment vertical="center"/>
    </xf>
    <xf numFmtId="0" fontId="30" fillId="4" borderId="12">
      <alignment vertical="center"/>
    </xf>
    <xf numFmtId="0" fontId="31" fillId="5" borderId="13">
      <alignment vertical="center"/>
    </xf>
    <xf numFmtId="0" fontId="32" fillId="5" borderId="12">
      <alignment vertical="center"/>
    </xf>
    <xf numFmtId="0" fontId="33" fillId="6" borderId="14">
      <alignment vertical="center"/>
    </xf>
    <xf numFmtId="0" fontId="34" fillId="0" borderId="15">
      <alignment vertical="center"/>
    </xf>
    <xf numFmtId="0" fontId="35" fillId="0" borderId="16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0" fillId="12" borderId="0">
      <alignment vertical="center"/>
    </xf>
    <xf numFmtId="0" fontId="39" fillId="13" borderId="0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39" fillId="17" borderId="0">
      <alignment vertical="center"/>
    </xf>
    <xf numFmtId="0" fontId="39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39" fillId="21" borderId="0">
      <alignment vertical="center"/>
    </xf>
    <xf numFmtId="0" fontId="39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39" fillId="25" borderId="0">
      <alignment vertical="center"/>
    </xf>
    <xf numFmtId="0" fontId="39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39" fillId="29" borderId="0">
      <alignment vertical="center"/>
    </xf>
    <xf numFmtId="0" fontId="39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39" fillId="33" borderId="0">
      <alignment vertical="center"/>
    </xf>
    <xf numFmtId="0" fontId="41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/>
    </xf>
    <xf numFmtId="180" fontId="19" fillId="0" borderId="3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253365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1095375</xdr:colOff>
      <xdr:row>11</xdr:row>
      <xdr:rowOff>304800</xdr:rowOff>
    </xdr:from>
    <xdr:to>
      <xdr:col>8</xdr:col>
      <xdr:colOff>504825</xdr:colOff>
      <xdr:row>16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5375" y="5213350"/>
          <a:ext cx="6496050" cy="164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L14" sqref="L14"/>
    </sheetView>
  </sheetViews>
  <sheetFormatPr defaultColWidth="18" defaultRowHeight="26.25"/>
  <cols>
    <col min="1" max="1" width="17.375" style="1" customWidth="1"/>
    <col min="2" max="2" width="16" style="1" customWidth="1"/>
    <col min="3" max="3" width="8.125" style="1" customWidth="1"/>
    <col min="4" max="4" width="18.125" style="1" customWidth="1"/>
    <col min="5" max="5" width="13.125" style="1" customWidth="1"/>
    <col min="6" max="6" width="6.75" style="1" customWidth="1"/>
    <col min="7" max="7" width="6.75" style="3" customWidth="1"/>
    <col min="8" max="8" width="6.75" style="1" customWidth="1"/>
    <col min="9" max="9" width="7.125" style="4" customWidth="1"/>
    <col min="10" max="11" width="8.75" style="5" customWidth="1"/>
    <col min="12" max="12" width="14.87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45915</v>
      </c>
      <c r="F3" s="11"/>
      <c r="G3" s="12"/>
      <c r="H3" s="13"/>
      <c r="I3" s="13"/>
      <c r="J3" s="35" t="s">
        <v>3</v>
      </c>
      <c r="K3" s="35"/>
      <c r="L3" s="35"/>
    </row>
    <row r="4" s="1" customFormat="1" ht="48" customHeight="1" spans="4:12">
      <c r="D4" s="10" t="s">
        <v>4</v>
      </c>
      <c r="E4" s="14" t="s">
        <v>5</v>
      </c>
      <c r="F4" s="15"/>
      <c r="G4" s="16"/>
      <c r="H4" s="17"/>
      <c r="I4" s="36"/>
      <c r="J4" s="35"/>
      <c r="K4" s="35"/>
      <c r="L4" s="35"/>
    </row>
    <row r="5" s="2" customFormat="1" ht="38.2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37" t="s">
        <v>15</v>
      </c>
      <c r="K5" s="37" t="s">
        <v>16</v>
      </c>
      <c r="L5" s="19" t="s">
        <v>17</v>
      </c>
      <c r="M5" s="38"/>
    </row>
    <row r="6" s="2" customFormat="1" ht="32.2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4" t="s">
        <v>22</v>
      </c>
      <c r="F6" s="21" t="s">
        <v>23</v>
      </c>
      <c r="G6" s="21" t="s">
        <v>24</v>
      </c>
      <c r="H6" s="25" t="s">
        <v>25</v>
      </c>
      <c r="I6" s="24" t="s">
        <v>26</v>
      </c>
      <c r="J6" s="37" t="s">
        <v>27</v>
      </c>
      <c r="K6" s="37" t="s">
        <v>28</v>
      </c>
      <c r="L6" s="19" t="s">
        <v>29</v>
      </c>
      <c r="M6" s="39"/>
    </row>
    <row r="7" s="1" customFormat="1" ht="40" customHeight="1" spans="1:12">
      <c r="A7" s="26" t="s">
        <v>30</v>
      </c>
      <c r="B7" s="27" t="s">
        <v>31</v>
      </c>
      <c r="C7" s="28" t="s">
        <v>32</v>
      </c>
      <c r="D7" s="27" t="s">
        <v>33</v>
      </c>
      <c r="E7" s="29" t="s">
        <v>34</v>
      </c>
      <c r="F7" s="30">
        <v>636</v>
      </c>
      <c r="G7" s="31">
        <v>50</v>
      </c>
      <c r="H7" s="30">
        <f t="shared" ref="H7:H9" si="0">F7+G7</f>
        <v>686</v>
      </c>
      <c r="I7" s="40" t="s">
        <v>35</v>
      </c>
      <c r="J7" s="41">
        <f t="shared" ref="J7:J9" si="1">0.0092*H7</f>
        <v>6.3112</v>
      </c>
      <c r="K7" s="42">
        <f t="shared" ref="K7:K9" si="2">J7+0.5</f>
        <v>6.8112</v>
      </c>
      <c r="L7" s="43" t="s">
        <v>36</v>
      </c>
    </row>
    <row r="8" s="1" customFormat="1" ht="40" customHeight="1" spans="1:12">
      <c r="A8" s="26" t="s">
        <v>30</v>
      </c>
      <c r="B8" s="27" t="s">
        <v>31</v>
      </c>
      <c r="C8" s="28" t="s">
        <v>32</v>
      </c>
      <c r="D8" s="27" t="s">
        <v>33</v>
      </c>
      <c r="E8" s="29" t="s">
        <v>37</v>
      </c>
      <c r="F8" s="30">
        <v>1454</v>
      </c>
      <c r="G8" s="31">
        <v>50</v>
      </c>
      <c r="H8" s="30">
        <f t="shared" si="0"/>
        <v>1504</v>
      </c>
      <c r="I8" s="44"/>
      <c r="J8" s="41">
        <f t="shared" si="1"/>
        <v>13.8368</v>
      </c>
      <c r="K8" s="42">
        <f t="shared" si="2"/>
        <v>14.3368</v>
      </c>
      <c r="L8" s="43" t="s">
        <v>38</v>
      </c>
    </row>
    <row r="9" s="1" customFormat="1" ht="40" customHeight="1" spans="1:12">
      <c r="A9" s="26" t="s">
        <v>30</v>
      </c>
      <c r="B9" s="27" t="s">
        <v>31</v>
      </c>
      <c r="C9" s="28" t="s">
        <v>32</v>
      </c>
      <c r="D9" s="27" t="s">
        <v>33</v>
      </c>
      <c r="E9" s="29" t="s">
        <v>39</v>
      </c>
      <c r="F9" s="30">
        <v>1000</v>
      </c>
      <c r="G9" s="31">
        <v>50</v>
      </c>
      <c r="H9" s="30">
        <f t="shared" si="0"/>
        <v>1050</v>
      </c>
      <c r="I9" s="45" t="s">
        <v>35</v>
      </c>
      <c r="J9" s="41">
        <f t="shared" si="1"/>
        <v>9.66</v>
      </c>
      <c r="K9" s="42">
        <f t="shared" si="2"/>
        <v>10.16</v>
      </c>
      <c r="L9" s="43" t="s">
        <v>40</v>
      </c>
    </row>
    <row r="10" s="1" customFormat="1" spans="1:12">
      <c r="A10" s="32" t="s">
        <v>41</v>
      </c>
      <c r="B10" s="33"/>
      <c r="C10" s="33"/>
      <c r="D10" s="33"/>
      <c r="E10" s="34"/>
      <c r="F10" s="30">
        <f t="shared" ref="F10:K10" si="3">SUM(F7:F9)</f>
        <v>3090</v>
      </c>
      <c r="G10" s="31"/>
      <c r="H10" s="30">
        <f t="shared" si="3"/>
        <v>3240</v>
      </c>
      <c r="I10" s="46" t="s">
        <v>42</v>
      </c>
      <c r="J10" s="47">
        <f t="shared" si="3"/>
        <v>29.808</v>
      </c>
      <c r="K10" s="47">
        <f t="shared" si="3"/>
        <v>31.308</v>
      </c>
      <c r="L10" s="48"/>
    </row>
  </sheetData>
  <mergeCells count="8">
    <mergeCell ref="A1:L1"/>
    <mergeCell ref="A2:L2"/>
    <mergeCell ref="E3:F3"/>
    <mergeCell ref="E4:F4"/>
    <mergeCell ref="A10:E10"/>
    <mergeCell ref="I7:I8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2025-09-29T06:12:20Z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5C1C9CF683F14E4086C41A1E28A19106_12</vt:lpwstr>
  </property>
</Properties>
</file>