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<sst xmlns="http://schemas.openxmlformats.org/spreadsheetml/2006/main" count="41" uniqueCount="41">
  <si>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</si>
  <si>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</si>
  <si>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</si>
  <si>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</si>
  <si>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中通快运：ZY202434469824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</si>
  <si>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</si>
  <si>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</si>
  <si>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</si>
  <si>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</si>
  <si>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</si>
  <si>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</si>
  <si>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</si>
  <si>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</si>
  <si>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</si>
  <si>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</si>
  <si>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</si>
  <si>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</si>
  <si>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</si>
  <si>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</si>
  <si>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</si>
  <si>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</si>
  <si>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</si>
  <si>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</si>
  <si>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</si>
  <si>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</si>
  <si>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</si>
  <si>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</si>
  <si>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</si>
  <si>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</si>
  <si>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TCSTR090</t>
  </si>
  <si>
    <t>MRZCALL034-黑色-21CM，11000</t>
  </si>
  <si>
    <t>3906/903/150 款</t>
  </si>
  <si>
    <t>21*37*30</t>
  </si>
  <si>
    <t>TCSTR091</t>
  </si>
  <si>
    <t>MRZCALL034-黑色-21CM，10000</t>
  </si>
  <si>
    <t>3903/903/210 款</t>
  </si>
  <si>
    <t>TCSTR092</t>
  </si>
  <si>
    <t>MRZCALL034-黑色-21CM，43000</t>
  </si>
  <si>
    <t>3570/903/001+150+004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</si>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</sst>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shrinkToFit="1"/>
    </xf>
    <xf numFmtId="0" fontId="16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7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C12" sqref="C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45938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11000</v>
      </c>
      <c r="E9" s="29">
        <f>+D9*0.05</f>
        <v>550</v>
      </c>
      <c r="F9" s="29">
        <f>+D9+E9</f>
        <v>11550</v>
      </c>
      <c r="G9" s="30">
        <v>1</v>
      </c>
      <c r="H9" s="30">
        <f>I9-0.4</f>
        <v>3.79</v>
      </c>
      <c r="I9" s="40">
        <v>4.19</v>
      </c>
      <c r="J9" s="40" t="s">
        <v>32</v>
      </c>
      <c r="K9" s="30">
        <v>0.023</v>
      </c>
      <c r="L9" s="30">
        <f>I9*G9</f>
        <v>4.19</v>
      </c>
    </row>
    <row r="10" customFormat="1" ht="55" customHeight="1" spans="1:12">
      <c r="A10" s="26" t="s">
        <v>33</v>
      </c>
      <c r="B10" s="26" t="s">
        <v>34</v>
      </c>
      <c r="C10" s="27" t="s">
        <v>35</v>
      </c>
      <c r="D10" s="28">
        <v>10000</v>
      </c>
      <c r="E10" s="31">
        <f>D10*0.05</f>
        <v>500</v>
      </c>
      <c r="F10" s="31">
        <f>D10+E10</f>
        <v>10500</v>
      </c>
      <c r="G10" s="32"/>
      <c r="H10" s="32"/>
      <c r="I10" s="41"/>
      <c r="J10" s="41"/>
      <c r="K10" s="32"/>
      <c r="L10" s="32">
        <f>I10*G10</f>
        <v>0</v>
      </c>
    </row>
    <row r="11" customFormat="1" ht="56" customHeight="1" spans="1:12">
      <c r="A11" s="26" t="s">
        <v>36</v>
      </c>
      <c r="B11" s="26" t="s">
        <v>37</v>
      </c>
      <c r="C11" s="27" t="s">
        <v>38</v>
      </c>
      <c r="D11" s="28">
        <v>43000</v>
      </c>
      <c r="E11" s="31">
        <f>D11*0.05</f>
        <v>2150</v>
      </c>
      <c r="F11" s="31">
        <f>E11+D11</f>
        <v>45150</v>
      </c>
      <c r="G11" s="33">
        <v>1</v>
      </c>
      <c r="H11" s="33">
        <f>I11-0.58</f>
        <v>7.49</v>
      </c>
      <c r="I11" s="28">
        <v>8.07</v>
      </c>
      <c r="J11" s="28" t="s">
        <v>39</v>
      </c>
      <c r="K11" s="42">
        <v>0.033</v>
      </c>
      <c r="L11" s="43">
        <f>I11*G11</f>
        <v>8.07</v>
      </c>
    </row>
    <row r="12" customFormat="1" ht="46.95" customHeight="1" spans="1:12">
      <c r="A12" s="34"/>
      <c r="B12" s="35"/>
      <c r="C12" s="35"/>
      <c r="D12" s="36"/>
      <c r="E12" s="36"/>
      <c r="F12" s="36"/>
      <c r="G12" s="37"/>
      <c r="H12" s="37"/>
      <c r="I12" s="44"/>
      <c r="J12" s="44"/>
      <c r="K12" s="45"/>
      <c r="L12" s="36"/>
    </row>
    <row r="13" ht="46.95" customHeight="1" spans="1:12">
      <c r="A13" s="34" t="s">
        <v>40</v>
      </c>
      <c r="B13" s="35"/>
      <c r="C13" s="35"/>
      <c r="D13" s="38">
        <f>SUM(D9:D12)</f>
        <v>64000</v>
      </c>
      <c r="E13" s="38">
        <f>SUM(E9:E12)</f>
        <v>3200</v>
      </c>
      <c r="F13" s="38">
        <f>SUM(F9:F12)</f>
        <v>67200</v>
      </c>
      <c r="G13" s="38">
        <f>SUM(G9:G9)</f>
        <v>1</v>
      </c>
      <c r="H13" s="38"/>
      <c r="I13" s="38"/>
      <c r="J13" s="38"/>
      <c r="K13" s="38"/>
      <c r="L13" s="38">
        <f>SUM(L9:L12)</f>
        <v>12.26</v>
      </c>
    </row>
  </sheetData>
  <autoFilter ref="A7:K15">
    <extLst/>
  </autoFilter>
  <mergeCells count="13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L9:L10"/>
    <mergeCell ref="A4:C5"/>
  </mergeCells>
  <pageMargins left="0.747916666666667" right="0" top="0" bottom="0" header="0.298611111111111" footer="0.298611111111111"/>
  <pageSetup paperSize="9" scale="5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2025-10-08T10:54:49Z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