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<sst xmlns="http://schemas.openxmlformats.org/spreadsheetml/2006/main" count="46" uniqueCount="42">
  <si>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</si>
  <si>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</si>
  <si>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</si>
  <si>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</si>
  <si>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中通快运：ZY202434469837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</si>
  <si>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</si>
  <si>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</si>
  <si>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</si>
  <si>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</si>
  <si>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</si>
  <si>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</si>
  <si>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</si>
  <si>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</si>
  <si>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</si>
  <si>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</si>
  <si>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</si>
  <si>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</si>
  <si>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</si>
  <si>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</si>
  <si>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</si>
  <si>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</si>
  <si>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</si>
  <si>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</si>
  <si>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</si>
  <si>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</si>
  <si>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</si>
  <si>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</si>
  <si>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</si>
  <si>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</si>
  <si>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ELHZXT25135</t>
  </si>
  <si>
    <t>MRZCALL073-黑色-14.5CM，15000</t>
  </si>
  <si>
    <t>3739/020 款</t>
  </si>
  <si>
    <t>21*37*15</t>
  </si>
  <si>
    <t>YDPB0100</t>
  </si>
  <si>
    <t>MRPCBAS002-黑色吊绳-33CM，10000</t>
  </si>
  <si>
    <t>PV3008女西裤 7675/350翻单 款</t>
  </si>
  <si>
    <t>21*37*30</t>
  </si>
  <si>
    <t>RCZRLNCD055</t>
  </si>
  <si>
    <t>MRZCALL056-黑色吊绳-52CM，36747，分2万+16747</t>
  </si>
  <si>
    <t>RC-109552，PO0RD313327，1957-112女上 翻单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</si>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</sst>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L7" sqref="L7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9.8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45945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  <c r="L8" s="28" t="s">
        <v>28</v>
      </c>
    </row>
    <row r="9" s="4" customFormat="1" ht="62" customHeight="1" spans="1:12">
      <c r="A9" s="29" t="s">
        <v>29</v>
      </c>
      <c r="B9" s="29" t="s">
        <v>30</v>
      </c>
      <c r="C9" s="29" t="s">
        <v>31</v>
      </c>
      <c r="D9" s="30">
        <v>15000</v>
      </c>
      <c r="E9" s="31">
        <f>+D9*0.05</f>
        <v>750</v>
      </c>
      <c r="F9" s="31">
        <f>+D9+E9</f>
        <v>15750</v>
      </c>
      <c r="G9" s="32">
        <v>1</v>
      </c>
      <c r="H9" s="32">
        <f>I9-0.3</f>
        <v>2.31</v>
      </c>
      <c r="I9" s="30">
        <v>2.61</v>
      </c>
      <c r="J9" s="30" t="s">
        <v>32</v>
      </c>
      <c r="K9" s="32">
        <v>0.012</v>
      </c>
      <c r="L9" s="30">
        <f>G9*I9</f>
        <v>2.61</v>
      </c>
    </row>
    <row r="10" s="4" customFormat="1" ht="60" customHeight="1" spans="1:12">
      <c r="A10" s="29" t="s">
        <v>33</v>
      </c>
      <c r="B10" s="29" t="s">
        <v>34</v>
      </c>
      <c r="C10" s="29" t="s">
        <v>35</v>
      </c>
      <c r="D10" s="30">
        <v>10000</v>
      </c>
      <c r="E10" s="31">
        <f>D10*0.05</f>
        <v>500</v>
      </c>
      <c r="F10" s="31">
        <f>D10+E10</f>
        <v>10500</v>
      </c>
      <c r="G10" s="32">
        <v>1</v>
      </c>
      <c r="H10" s="32">
        <f>I10-0.4</f>
        <v>4.43</v>
      </c>
      <c r="I10" s="30">
        <v>4.83</v>
      </c>
      <c r="J10" s="30" t="s">
        <v>36</v>
      </c>
      <c r="K10" s="32">
        <v>0.023</v>
      </c>
      <c r="L10" s="30">
        <f>I10*G10</f>
        <v>4.83</v>
      </c>
    </row>
    <row r="11" s="4" customFormat="1" ht="60" customHeight="1" spans="1:12">
      <c r="A11" s="33" t="s">
        <v>37</v>
      </c>
      <c r="B11" s="33" t="s">
        <v>38</v>
      </c>
      <c r="C11" s="29" t="s">
        <v>39</v>
      </c>
      <c r="D11" s="34">
        <v>20000</v>
      </c>
      <c r="E11" s="31">
        <f>D11*0.05</f>
        <v>1000</v>
      </c>
      <c r="F11" s="31">
        <f>D11+E11</f>
        <v>21000</v>
      </c>
      <c r="G11" s="32">
        <v>1</v>
      </c>
      <c r="H11" s="32">
        <f>I11-0.82</f>
        <v>12.83</v>
      </c>
      <c r="I11" s="34">
        <v>13.65</v>
      </c>
      <c r="J11" s="34" t="s">
        <v>40</v>
      </c>
      <c r="K11" s="32">
        <v>0.048</v>
      </c>
      <c r="L11" s="34">
        <f>I11*G11</f>
        <v>13.65</v>
      </c>
    </row>
    <row r="12" s="4" customFormat="1" ht="60" customHeight="1" spans="1:12">
      <c r="A12" s="33" t="s">
        <v>37</v>
      </c>
      <c r="B12" s="33" t="s">
        <v>38</v>
      </c>
      <c r="C12" s="29" t="s">
        <v>39</v>
      </c>
      <c r="D12" s="30">
        <v>16747</v>
      </c>
      <c r="E12" s="31">
        <f>D12*0.05</f>
        <v>837.35</v>
      </c>
      <c r="F12" s="31">
        <f>D12+E12</f>
        <v>17584.35</v>
      </c>
      <c r="G12" s="32">
        <v>1</v>
      </c>
      <c r="H12" s="32">
        <f>I12-0.82</f>
        <v>10.83</v>
      </c>
      <c r="I12" s="30">
        <v>11.65</v>
      </c>
      <c r="J12" s="34" t="s">
        <v>40</v>
      </c>
      <c r="K12" s="32">
        <v>0.048</v>
      </c>
      <c r="L12" s="30">
        <f>I12*G12</f>
        <v>11.65</v>
      </c>
    </row>
    <row r="13" s="4" customFormat="1" ht="60" customHeight="1" spans="1:12">
      <c r="A13" s="29"/>
      <c r="B13" s="29"/>
      <c r="C13" s="35"/>
      <c r="D13" s="36"/>
      <c r="E13" s="31"/>
      <c r="F13" s="31"/>
      <c r="G13" s="32"/>
      <c r="H13" s="32"/>
      <c r="I13" s="30"/>
      <c r="J13" s="30"/>
      <c r="K13" s="30"/>
      <c r="L13" s="30"/>
    </row>
    <row r="14" ht="47" customHeight="1" spans="1:12">
      <c r="A14" s="37" t="s">
        <v>41</v>
      </c>
      <c r="B14" s="38"/>
      <c r="C14" s="38"/>
      <c r="D14" s="39">
        <f>SUM(D9:D13)</f>
        <v>61747</v>
      </c>
      <c r="E14" s="39">
        <f>SUM(E9:E13)</f>
        <v>3087.35</v>
      </c>
      <c r="F14" s="39">
        <f>SUM(F9:F13)</f>
        <v>64834.35</v>
      </c>
      <c r="G14" s="39">
        <f>SUM(G9:G13)</f>
        <v>4</v>
      </c>
      <c r="H14" s="39"/>
      <c r="I14" s="39"/>
      <c r="J14" s="39"/>
      <c r="K14" s="39"/>
      <c r="L14" s="39">
        <f>SUM(L9:L12)</f>
        <v>32.74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2025-10-16T00:43:37Z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