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<sst xmlns="http://schemas.openxmlformats.org/spreadsheetml/2006/main" count="50" uniqueCount="50">
  <si>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</si>
  <si>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</si>
  <si>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</si>
  <si>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</si>
  <si>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跨越：KY4000806617964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</si>
  <si>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</si>
  <si>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</si>
  <si>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</si>
  <si>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</si>
  <si>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</si>
  <si>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</si>
  <si>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</si>
  <si>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</si>
  <si>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</si>
  <si>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</si>
  <si>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</si>
  <si>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</si>
  <si>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</si>
  <si>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</si>
  <si>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</si>
  <si>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</si>
  <si>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</si>
  <si>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</si>
  <si>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</si>
  <si>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</si>
  <si>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</si>
  <si>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</si>
  <si>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</si>
  <si>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</si>
  <si>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MTXPB0009</t>
  </si>
  <si>
    <t>MRPCBAS002-黑色吊绳-33CM，12000</t>
  </si>
  <si>
    <t>S8084 3460/308 款</t>
  </si>
  <si>
    <t>21*37*30</t>
  </si>
  <si>
    <t>RSDNZR6138</t>
  </si>
  <si>
    <t>MRZCALL023-白色吊绳-33CM，2090</t>
  </si>
  <si>
    <t>RC-109912，PO0RD314277，8054-323 款</t>
  </si>
  <si>
    <t>14*36*9</t>
  </si>
  <si>
    <t>MRZCALL024-黑色吊绳-33CM，30万，分3万*10</t>
  </si>
  <si>
    <t>40*40*30</t>
  </si>
  <si>
    <t>ELTCZARA25228</t>
  </si>
  <si>
    <t>MRZCALL073-黑色-14.5CM，300</t>
  </si>
  <si>
    <t>RC-109951，POORD314376，3920/202南美单 款</t>
  </si>
  <si>
    <t>21*37*15</t>
  </si>
  <si>
    <t>ELTCZARA25229</t>
  </si>
  <si>
    <t>MRZCALL073-黑色-14.5CM，180</t>
  </si>
  <si>
    <t>RC-109956，P0ORD314390，3920/204南美单 款</t>
  </si>
  <si>
    <t>ELHZXT25133</t>
  </si>
  <si>
    <t>MRZCALL073-黑色-14.5CM，18000</t>
  </si>
  <si>
    <t>RC-110004，PO0RD314488，3739/013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</si>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</sst>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workbookViewId="0">
      <selection activeCell="E14" sqref="E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45946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1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2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12000</v>
      </c>
      <c r="E9" s="31">
        <f>+D9*0.05</f>
        <v>600</v>
      </c>
      <c r="F9" s="31">
        <f>+D9+E9</f>
        <v>12600</v>
      </c>
      <c r="G9" s="32">
        <v>1</v>
      </c>
      <c r="H9" s="32">
        <f>I9-0.4</f>
        <v>5.16</v>
      </c>
      <c r="I9" s="32">
        <v>5.56</v>
      </c>
      <c r="J9" s="32" t="s">
        <v>32</v>
      </c>
      <c r="K9" s="32">
        <v>0.023</v>
      </c>
      <c r="L9" s="32">
        <f>I9*G9</f>
        <v>5.56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2">
        <v>2090</v>
      </c>
      <c r="E10" s="31">
        <f>D10*0.05</f>
        <v>104.5</v>
      </c>
      <c r="F10" s="31">
        <f>D10+E10</f>
        <v>2194.5</v>
      </c>
      <c r="G10" s="32">
        <v>1</v>
      </c>
      <c r="H10" s="32">
        <f>I10-0.13</f>
        <v>0.91</v>
      </c>
      <c r="I10" s="32">
        <v>1.04</v>
      </c>
      <c r="J10" s="32" t="s">
        <v>36</v>
      </c>
      <c r="K10" s="32">
        <v>0.005</v>
      </c>
      <c r="L10" s="32">
        <f>I10*G10</f>
        <v>1.04</v>
      </c>
    </row>
    <row r="11" s="4" customFormat="1" ht="60" customHeight="1" spans="1:12">
      <c r="A11" s="29"/>
      <c r="B11" s="29" t="s">
        <v>37</v>
      </c>
      <c r="C11" s="29"/>
      <c r="D11" s="32">
        <f>30000*10</f>
        <v>300000</v>
      </c>
      <c r="E11" s="31">
        <f>D11*0.05</f>
        <v>15000</v>
      </c>
      <c r="F11" s="31">
        <f>D11+E11</f>
        <v>315000</v>
      </c>
      <c r="G11" s="32">
        <v>10</v>
      </c>
      <c r="H11" s="32">
        <f>I11-0.82</f>
        <v>13.58</v>
      </c>
      <c r="I11" s="32">
        <v>14.4</v>
      </c>
      <c r="J11" s="32" t="s">
        <v>38</v>
      </c>
      <c r="K11" s="32">
        <v>0.048</v>
      </c>
      <c r="L11" s="32">
        <f>I11*G11</f>
        <v>144</v>
      </c>
    </row>
    <row r="12" s="4" customFormat="1" ht="60" customHeight="1" spans="1:12">
      <c r="A12" s="29" t="s">
        <v>39</v>
      </c>
      <c r="B12" s="29" t="s">
        <v>40</v>
      </c>
      <c r="C12" s="29" t="s">
        <v>41</v>
      </c>
      <c r="D12" s="32">
        <v>300</v>
      </c>
      <c r="E12" s="31">
        <f>D12*0.05</f>
        <v>15</v>
      </c>
      <c r="F12" s="31">
        <f>D12+E12</f>
        <v>315</v>
      </c>
      <c r="G12" s="33">
        <v>1</v>
      </c>
      <c r="H12" s="33">
        <f>I12-0.3</f>
        <v>2.93</v>
      </c>
      <c r="I12" s="33">
        <v>3.23</v>
      </c>
      <c r="J12" s="33" t="s">
        <v>42</v>
      </c>
      <c r="K12" s="33">
        <v>0.012</v>
      </c>
      <c r="L12" s="33">
        <f>I12*G12</f>
        <v>3.23</v>
      </c>
    </row>
    <row r="13" s="4" customFormat="1" ht="60" customHeight="1" spans="1:12">
      <c r="A13" s="29" t="s">
        <v>43</v>
      </c>
      <c r="B13" s="29" t="s">
        <v>44</v>
      </c>
      <c r="C13" s="29" t="s">
        <v>45</v>
      </c>
      <c r="D13" s="32">
        <v>180</v>
      </c>
      <c r="E13" s="31">
        <f>D13*0.05</f>
        <v>9</v>
      </c>
      <c r="F13" s="31">
        <f>D13+E13</f>
        <v>189</v>
      </c>
      <c r="G13" s="34"/>
      <c r="H13" s="34"/>
      <c r="I13" s="34"/>
      <c r="J13" s="34"/>
      <c r="K13" s="34"/>
      <c r="L13" s="34"/>
    </row>
    <row r="14" s="4" customFormat="1" ht="60" customHeight="1" spans="1:12">
      <c r="A14" s="29" t="s">
        <v>46</v>
      </c>
      <c r="B14" s="29" t="s">
        <v>47</v>
      </c>
      <c r="C14" s="29" t="s">
        <v>48</v>
      </c>
      <c r="D14" s="32">
        <v>18000</v>
      </c>
      <c r="E14" s="31">
        <f>D14*0.05</f>
        <v>900</v>
      </c>
      <c r="F14" s="31">
        <f>D14+E14</f>
        <v>18900</v>
      </c>
      <c r="G14" s="35"/>
      <c r="H14" s="35"/>
      <c r="I14" s="35"/>
      <c r="J14" s="35"/>
      <c r="K14" s="35"/>
      <c r="L14" s="35"/>
    </row>
    <row r="15" s="4" customFormat="1" ht="60" customHeight="1" spans="1:12">
      <c r="A15" s="29"/>
      <c r="B15" s="29"/>
      <c r="C15" s="36"/>
      <c r="D15" s="37"/>
      <c r="E15" s="31"/>
      <c r="F15" s="31"/>
      <c r="G15" s="38"/>
      <c r="H15" s="38"/>
      <c r="I15" s="32"/>
      <c r="J15" s="32"/>
      <c r="K15" s="32"/>
      <c r="L15" s="32"/>
    </row>
    <row r="16" ht="47" customHeight="1" spans="1:12">
      <c r="A16" s="39" t="s">
        <v>49</v>
      </c>
      <c r="B16" s="40"/>
      <c r="C16" s="40"/>
      <c r="D16" s="41">
        <f>SUM(D9:D15)</f>
        <v>332570</v>
      </c>
      <c r="E16" s="41">
        <f>SUM(E9:E15)</f>
        <v>16628.5</v>
      </c>
      <c r="F16" s="41">
        <f>SUM(F9:F15)</f>
        <v>349198.5</v>
      </c>
      <c r="G16" s="41">
        <f>SUM(G9:G15)</f>
        <v>13</v>
      </c>
      <c r="H16" s="41"/>
      <c r="I16" s="41"/>
      <c r="J16" s="41"/>
      <c r="K16" s="41"/>
      <c r="L16" s="41">
        <f>SUM(L9:L14)</f>
        <v>153.83</v>
      </c>
    </row>
  </sheetData>
  <autoFilter ref="A7:K18">
    <extLst/>
  </autoFilter>
  <mergeCells count="13">
    <mergeCell ref="A1:K1"/>
    <mergeCell ref="A2:K2"/>
    <mergeCell ref="A3:C3"/>
    <mergeCell ref="D3:K3"/>
    <mergeCell ref="D4:K4"/>
    <mergeCell ref="D5:K5"/>
    <mergeCell ref="G12:G14"/>
    <mergeCell ref="H12:H14"/>
    <mergeCell ref="I12:I14"/>
    <mergeCell ref="J12:J14"/>
    <mergeCell ref="K12:K14"/>
    <mergeCell ref="L12:L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2025-10-17T00:49:40Z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