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Sheet1!$A$7:$K$19</definedName>
    <definedName name="Ext">[1]LUT!$G$2</definedName>
    <definedName name="Gender">[1]LUT!$I$1:$BI$1</definedName>
    <definedName name="_xlnm.Print_Area" localSheetId="0">Sheet1!$A$1:$L$17</definedName>
  </definedNames>
  <calcPr calcId="144525"/>
</workbook>
</file>

<file path=xl/sharedStrings.xml><?xml version="1.0" encoding="utf-8"?>
<sst xmlns="http://schemas.openxmlformats.org/spreadsheetml/2006/main" count="55" uniqueCount="51">
  <si>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</si>
  <si>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</si>
  <si>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</si>
  <si>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</si>
  <si>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中通快运：ZY202434469846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</si>
  <si>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</si>
  <si>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</si>
  <si>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</si>
  <si>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</si>
  <si>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</si>
  <si>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</si>
  <si>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</si>
  <si>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</si>
  <si>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</si>
  <si>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</si>
  <si>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</si>
  <si>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</si>
  <si>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</si>
  <si>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</si>
  <si>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</si>
  <si>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</si>
  <si>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</si>
  <si>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</si>
  <si>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</si>
  <si>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</si>
  <si>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</si>
  <si>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</si>
  <si>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</si>
  <si>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</si>
  <si>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RC24ZR2893653</t>
  </si>
  <si>
    <t>MRZCALL058-米白色吊绳-21CM，49002，分3万+19002</t>
  </si>
  <si>
    <t>RC-110025，P0ORD314564，2893-320 男上 加单 款</t>
  </si>
  <si>
    <t>30*37*30</t>
  </si>
  <si>
    <t>21*37*30</t>
  </si>
  <si>
    <t>ELHZXT25133</t>
  </si>
  <si>
    <t>MRZCALL073-黑色-14.5CM，10000</t>
  </si>
  <si>
    <t>3739/013 款</t>
  </si>
  <si>
    <t>15*37*13</t>
  </si>
  <si>
    <t>LTBSK185</t>
  </si>
  <si>
    <t>MRBCGEN005-黑色吊绳-20CM，5300，黑色棉蜡绳 1.5*200mm，BERSHKA订单，黄色</t>
  </si>
  <si>
    <t>9149/162 款</t>
  </si>
  <si>
    <t>LTBSK186</t>
  </si>
  <si>
    <t>MRBCGEN005-黑色吊绳-20CM，2130，黑色棉蜡绳 1.5*200mm，BERSHKA订单，黄色</t>
  </si>
  <si>
    <t>4232/162/800 款</t>
  </si>
  <si>
    <t>LTBSK187</t>
  </si>
  <si>
    <t>MRBCGEN005-黑色吊绳-20CM，1880，黑色棉蜡绳 1.5*200mm，BERSHKA订单，黄色</t>
  </si>
  <si>
    <t>4232/162/700 款</t>
  </si>
  <si>
    <t>LTBSK188</t>
  </si>
  <si>
    <t>MRBCGEN005-黑色吊绳-20CM，4850，黑色棉蜡绳 1.5*200mm，BERSHKA订单，黄色</t>
  </si>
  <si>
    <t>4258/162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</si>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</sst>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7" fillId="2" borderId="2" xfId="0" applyFont="1" applyFill="1" applyBorder="1" applyAlignment="1" applyProtection="1">
      <alignment horizontal="center" vertical="center" shrinkToFit="1"/>
    </xf>
    <xf numFmtId="0" fontId="17" fillId="2" borderId="3" xfId="0" applyFont="1" applyFill="1" applyBorder="1" applyAlignment="1" applyProtection="1">
      <alignment horizontal="center" vertical="center" shrinkToFit="1"/>
    </xf>
    <xf numFmtId="0" fontId="17" fillId="2" borderId="4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view="pageBreakPreview" zoomScale="115" zoomScaleNormal="100" topLeftCell="A6" workbookViewId="0">
      <selection activeCell="E9" sqref="E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45947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  <c r="L8" s="28" t="s">
        <v>28</v>
      </c>
    </row>
    <row r="9" s="4" customFormat="1" ht="49" customHeight="1" spans="1:12">
      <c r="A9" s="29" t="s">
        <v>29</v>
      </c>
      <c r="B9" s="29" t="s">
        <v>30</v>
      </c>
      <c r="C9" s="29" t="s">
        <v>31</v>
      </c>
      <c r="D9" s="30">
        <v>30000</v>
      </c>
      <c r="E9" s="31">
        <f>+D9*0.05</f>
        <v>1500</v>
      </c>
      <c r="F9" s="31">
        <f>+D9+E9</f>
        <v>31500</v>
      </c>
      <c r="G9" s="32">
        <v>1</v>
      </c>
      <c r="H9" s="32">
        <f>I9-0.58</f>
        <v>7.55</v>
      </c>
      <c r="I9" s="35">
        <v>8.13</v>
      </c>
      <c r="J9" s="35" t="s">
        <v>32</v>
      </c>
      <c r="K9" s="32">
        <v>0.033</v>
      </c>
      <c r="L9" s="32">
        <f t="shared" ref="L9:L15" si="0">I9*G9</f>
        <v>8.13</v>
      </c>
    </row>
    <row r="10" s="4" customFormat="1" ht="60" customHeight="1" spans="1:12">
      <c r="A10" s="29" t="s">
        <v>29</v>
      </c>
      <c r="B10" s="29" t="s">
        <v>30</v>
      </c>
      <c r="C10" s="29" t="s">
        <v>31</v>
      </c>
      <c r="D10" s="33">
        <v>19002</v>
      </c>
      <c r="E10" s="31">
        <f>D10*0.05</f>
        <v>950.1</v>
      </c>
      <c r="F10" s="31">
        <f t="shared" ref="F10:F15" si="1">D10+E10</f>
        <v>19952.1</v>
      </c>
      <c r="G10" s="32">
        <v>1</v>
      </c>
      <c r="H10" s="32">
        <f>I10-0.58</f>
        <v>4.63</v>
      </c>
      <c r="I10" s="33">
        <v>5.21</v>
      </c>
      <c r="J10" s="33" t="s">
        <v>33</v>
      </c>
      <c r="K10" s="32">
        <v>0.033</v>
      </c>
      <c r="L10" s="32">
        <f t="shared" si="0"/>
        <v>5.21</v>
      </c>
    </row>
    <row r="11" s="4" customFormat="1" ht="60" customHeight="1" spans="1:12">
      <c r="A11" s="29" t="s">
        <v>34</v>
      </c>
      <c r="B11" s="29" t="s">
        <v>35</v>
      </c>
      <c r="C11" s="29" t="s">
        <v>36</v>
      </c>
      <c r="D11" s="33">
        <v>10000</v>
      </c>
      <c r="E11" s="31">
        <f>D11*0.05</f>
        <v>500</v>
      </c>
      <c r="F11" s="31">
        <f t="shared" si="1"/>
        <v>10500</v>
      </c>
      <c r="G11" s="32">
        <v>1</v>
      </c>
      <c r="H11" s="32">
        <f>I11-0.15</f>
        <v>1.64</v>
      </c>
      <c r="I11" s="33">
        <v>1.79</v>
      </c>
      <c r="J11" s="33" t="s">
        <v>37</v>
      </c>
      <c r="K11" s="32">
        <v>0.007</v>
      </c>
      <c r="L11" s="32">
        <f t="shared" si="0"/>
        <v>1.79</v>
      </c>
    </row>
    <row r="12" s="4" customFormat="1" ht="60" customHeight="1" spans="1:12">
      <c r="A12" s="34" t="s">
        <v>38</v>
      </c>
      <c r="B12" s="34" t="s">
        <v>39</v>
      </c>
      <c r="C12" s="29" t="s">
        <v>40</v>
      </c>
      <c r="D12" s="35">
        <v>5300</v>
      </c>
      <c r="E12" s="31">
        <f>D12*0.05</f>
        <v>265</v>
      </c>
      <c r="F12" s="31">
        <f t="shared" si="1"/>
        <v>5565</v>
      </c>
      <c r="G12" s="32">
        <v>1</v>
      </c>
      <c r="H12" s="32">
        <f>I12-0.58</f>
        <v>4.65</v>
      </c>
      <c r="I12" s="42">
        <v>5.23</v>
      </c>
      <c r="J12" s="42" t="s">
        <v>32</v>
      </c>
      <c r="K12" s="32">
        <v>0.033</v>
      </c>
      <c r="L12" s="32">
        <f t="shared" si="0"/>
        <v>5.23</v>
      </c>
    </row>
    <row r="13" s="4" customFormat="1" ht="60" customHeight="1" spans="1:12">
      <c r="A13" s="34" t="s">
        <v>41</v>
      </c>
      <c r="B13" s="34" t="s">
        <v>42</v>
      </c>
      <c r="C13" s="29" t="s">
        <v>43</v>
      </c>
      <c r="D13" s="35">
        <v>2130</v>
      </c>
      <c r="E13" s="31">
        <f>D13*0.05</f>
        <v>106.5</v>
      </c>
      <c r="F13" s="31">
        <f t="shared" si="1"/>
        <v>2236.5</v>
      </c>
      <c r="G13" s="36"/>
      <c r="H13" s="36"/>
      <c r="I13" s="43"/>
      <c r="J13" s="43"/>
      <c r="K13" s="36"/>
      <c r="L13" s="36"/>
    </row>
    <row r="14" s="4" customFormat="1" ht="60" customHeight="1" spans="1:12">
      <c r="A14" s="34" t="s">
        <v>44</v>
      </c>
      <c r="B14" s="34" t="s">
        <v>45</v>
      </c>
      <c r="C14" s="29" t="s">
        <v>46</v>
      </c>
      <c r="D14" s="35">
        <v>1880</v>
      </c>
      <c r="E14" s="31">
        <f>D14*0.05</f>
        <v>94</v>
      </c>
      <c r="F14" s="31">
        <f t="shared" si="1"/>
        <v>1974</v>
      </c>
      <c r="G14" s="36"/>
      <c r="H14" s="36"/>
      <c r="I14" s="43"/>
      <c r="J14" s="43"/>
      <c r="K14" s="36"/>
      <c r="L14" s="36"/>
    </row>
    <row r="15" s="4" customFormat="1" ht="60" customHeight="1" spans="1:12">
      <c r="A15" s="34" t="s">
        <v>47</v>
      </c>
      <c r="B15" s="34" t="s">
        <v>48</v>
      </c>
      <c r="C15" s="29" t="s">
        <v>49</v>
      </c>
      <c r="D15" s="35">
        <v>4850</v>
      </c>
      <c r="E15" s="31">
        <f>D15*0.05</f>
        <v>242.5</v>
      </c>
      <c r="F15" s="31">
        <f t="shared" si="1"/>
        <v>5092.5</v>
      </c>
      <c r="G15" s="36"/>
      <c r="H15" s="36"/>
      <c r="I15" s="44"/>
      <c r="J15" s="44"/>
      <c r="K15" s="36"/>
      <c r="L15" s="36"/>
    </row>
    <row r="16" s="4" customFormat="1" ht="60" customHeight="1" spans="1:12">
      <c r="A16" s="29"/>
      <c r="B16" s="29"/>
      <c r="C16" s="37"/>
      <c r="D16" s="30"/>
      <c r="E16" s="31"/>
      <c r="F16" s="31"/>
      <c r="G16" s="32"/>
      <c r="H16" s="32"/>
      <c r="I16" s="33"/>
      <c r="J16" s="33"/>
      <c r="K16" s="33"/>
      <c r="L16" s="33"/>
    </row>
    <row r="17" ht="47" customHeight="1" spans="1:12">
      <c r="A17" s="38" t="s">
        <v>50</v>
      </c>
      <c r="B17" s="39"/>
      <c r="C17" s="39"/>
      <c r="D17" s="40">
        <f>SUM(D9:D16)</f>
        <v>73162</v>
      </c>
      <c r="E17" s="40">
        <f>SUM(E9:E16)</f>
        <v>3658.1</v>
      </c>
      <c r="F17" s="40">
        <f>SUM(F9:F16)</f>
        <v>76820.1</v>
      </c>
      <c r="G17" s="40">
        <f>SUM(G9:G16)</f>
        <v>4</v>
      </c>
      <c r="H17" s="40"/>
      <c r="I17" s="40"/>
      <c r="J17" s="40"/>
      <c r="K17" s="40"/>
      <c r="L17" s="40">
        <f>SUM(L9:L15)</f>
        <v>20.36</v>
      </c>
    </row>
  </sheetData>
  <autoFilter ref="A7:K19">
    <extLst/>
  </autoFilter>
  <mergeCells count="13">
    <mergeCell ref="A1:K1"/>
    <mergeCell ref="A2:K2"/>
    <mergeCell ref="A3:C3"/>
    <mergeCell ref="D3:K3"/>
    <mergeCell ref="D4:K4"/>
    <mergeCell ref="D5:K5"/>
    <mergeCell ref="G12:G15"/>
    <mergeCell ref="H12:H15"/>
    <mergeCell ref="I12:I15"/>
    <mergeCell ref="J12:J15"/>
    <mergeCell ref="K12:K15"/>
    <mergeCell ref="L12:L1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2025-10-17T09:22:28Z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