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8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<sst xmlns="http://schemas.openxmlformats.org/spreadsheetml/2006/main" count="65" uniqueCount="53">
  <si>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</si>
  <si>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</si>
  <si>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</si>
  <si>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</si>
  <si>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r>
      <t>江苏省苏州市张家港市人民中路</t>
    </r>
    <r>
      <rPr>
        <b/>
        <sz val="11"/>
        <color rgb="FF000000"/>
        <rFont val="Calibri"/>
        <charset val="134"/>
      </rPr>
      <t>65</t>
    </r>
    <r>
      <rPr>
        <b/>
        <sz val="11"/>
        <color rgb="FF000000"/>
        <rFont val="宋体"/>
        <charset val="134"/>
      </rPr>
      <t>号国泰时代广场</t>
    </r>
    <r>
      <rPr>
        <b/>
        <sz val="11"/>
        <color rgb="FF000000"/>
        <rFont val="Calibri"/>
        <charset val="134"/>
      </rPr>
      <t>A</t>
    </r>
    <r>
      <rPr>
        <b/>
        <sz val="11"/>
        <color rgb="FF000000"/>
        <rFont val="宋体"/>
        <charset val="134"/>
      </rPr>
      <t>座</t>
    </r>
    <r>
      <rPr>
        <b/>
        <sz val="11"/>
        <color rgb="FF000000"/>
        <rFont val="Calibri"/>
        <charset val="134"/>
      </rPr>
      <t>22</t>
    </r>
    <r>
      <rPr>
        <b/>
        <sz val="11"/>
        <color rgb="FF000000"/>
        <rFont val="宋体"/>
        <charset val="134"/>
      </rPr>
      <t>楼东，张依楠</t>
    </r>
    <r>
      <rPr>
        <b/>
        <sz val="11"/>
        <color rgb="FF000000"/>
        <rFont val="Calibri"/>
        <charset val="134"/>
      </rPr>
      <t>18651129368</t>
    </r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</si>
  <si>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</si>
  <si>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</si>
  <si>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</si>
  <si>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</si>
  <si>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</si>
  <si>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</si>
  <si>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</si>
  <si>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</si>
  <si>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</si>
  <si>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</si>
  <si>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</si>
  <si>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</si>
  <si>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</si>
  <si>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</si>
  <si>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</si>
  <si>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</si>
  <si>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</si>
  <si>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</si>
  <si>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</si>
  <si>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</si>
  <si>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</si>
  <si>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</si>
  <si>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</si>
  <si>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</si>
  <si>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</si>
  <si>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</si>
  <si>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</si>
  <si>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</si>
  <si>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P25101444     </t>
  </si>
  <si>
    <t xml:space="preserve">CSSH15008360A </t>
  </si>
  <si>
    <t xml:space="preserve">ZY95145U        </t>
  </si>
  <si>
    <t xml:space="preserve">S25100658 </t>
  </si>
  <si>
    <r>
      <rPr>
        <sz val="10"/>
        <rFont val="Calibri"/>
        <charset val="134"/>
      </rPr>
      <t xml:space="preserve">Taupe      </t>
    </r>
    <r>
      <rPr>
        <sz val="10"/>
        <rFont val="宋体"/>
        <charset val="134"/>
      </rPr>
      <t>腰封</t>
    </r>
  </si>
  <si>
    <t>M</t>
  </si>
  <si>
    <t>1/2</t>
  </si>
  <si>
    <t>705*260*205</t>
  </si>
  <si>
    <t>L</t>
  </si>
  <si>
    <t>XL</t>
  </si>
  <si>
    <t>CSSH15008360D</t>
  </si>
  <si>
    <r>
      <rPr>
        <sz val="10"/>
        <rFont val="Calibri"/>
        <charset val="134"/>
      </rPr>
      <t xml:space="preserve">Gib sea  </t>
    </r>
    <r>
      <rPr>
        <sz val="10"/>
        <rFont val="宋体"/>
        <charset val="134"/>
      </rPr>
      <t>腰封</t>
    </r>
  </si>
  <si>
    <t>S</t>
  </si>
  <si>
    <t>2/2</t>
  </si>
  <si>
    <t xml:space="preserve">P25101444               </t>
  </si>
  <si>
    <t>CSSH15008360C</t>
  </si>
  <si>
    <t xml:space="preserve">S25060255 </t>
  </si>
  <si>
    <r>
      <rPr>
        <sz val="10"/>
        <rFont val="Calibri"/>
        <charset val="134"/>
      </rPr>
      <t xml:space="preserve"> Maroon   </t>
    </r>
    <r>
      <rPr>
        <sz val="10"/>
        <rFont val="宋体"/>
        <charset val="134"/>
      </rPr>
      <t>腰封</t>
    </r>
  </si>
  <si>
    <t>圆贴</t>
  </si>
  <si>
    <t>2箱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</si>
</sst>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\-mm\-dd"/>
    <numFmt numFmtId="179" formatCode="0_ "/>
    <numFmt numFmtId="180" formatCode="0.000_ 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b/>
      <sz val="10"/>
      <color rgb="FFFF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5" applyNumberFormat="0" applyAlignment="0" applyProtection="0">
      <alignment vertical="center"/>
    </xf>
    <xf numFmtId="0" fontId="34" fillId="12" borderId="11" applyNumberFormat="0" applyAlignment="0" applyProtection="0">
      <alignment vertical="center"/>
    </xf>
    <xf numFmtId="0" fontId="35" fillId="13" borderId="16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0" fillId="0" borderId="0"/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41" fillId="0" borderId="0"/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4" xfId="52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52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3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4" fillId="2" borderId="4" xfId="52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179" fontId="15" fillId="2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0" fontId="12" fillId="0" borderId="4" xfId="52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/>
    </xf>
    <xf numFmtId="179" fontId="15" fillId="0" borderId="3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2" fillId="0" borderId="3" xfId="52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77" fontId="9" fillId="0" borderId="6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180" fontId="17" fillId="0" borderId="7" xfId="0" applyNumberFormat="1" applyFont="1" applyBorder="1" applyAlignment="1">
      <alignment horizontal="center" vertical="center" wrapText="1"/>
    </xf>
    <xf numFmtId="177" fontId="17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58" fontId="12" fillId="2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180" fontId="17" fillId="0" borderId="8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180" fontId="17" fillId="0" borderId="9" xfId="0" applyNumberFormat="1" applyFont="1" applyBorder="1" applyAlignment="1">
      <alignment horizontal="center" vertical="center" wrapText="1"/>
    </xf>
    <xf numFmtId="180" fontId="17" fillId="0" borderId="10" xfId="0" applyNumberFormat="1" applyFont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2" fillId="0" borderId="3" xfId="52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58" fontId="12" fillId="2" borderId="4" xfId="0" applyNumberFormat="1" applyFont="1" applyFill="1" applyBorder="1" applyAlignment="1" quotePrefix="1">
      <alignment horizontal="center" vertical="center"/>
    </xf>
    <xf numFmtId="49" fontId="12" fillId="2" borderId="4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28575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I26" sqref="I26"/>
    </sheetView>
  </sheetViews>
  <sheetFormatPr defaultColWidth="18" defaultRowHeight="15"/>
  <cols>
    <col min="1" max="1" width="9.125" style="1" customWidth="1"/>
    <col min="2" max="2" width="21.625" style="1" customWidth="1"/>
    <col min="3" max="3" width="9.25" style="1" customWidth="1"/>
    <col min="4" max="4" width="10.75" style="1" customWidth="1"/>
    <col min="5" max="5" width="17.125" style="1" customWidth="1"/>
    <col min="6" max="6" width="5.5" style="1" customWidth="1"/>
    <col min="7" max="7" width="8.875" style="1" customWidth="1"/>
    <col min="8" max="8" width="7.625" style="3" customWidth="1"/>
    <col min="9" max="9" width="8.26666666666667" style="1" customWidth="1"/>
    <col min="10" max="10" width="8.125" style="1" customWidth="1"/>
    <col min="11" max="11" width="7.36666666666667" style="4" customWidth="1"/>
    <col min="12" max="12" width="10.0916666666667" style="4" customWidth="1"/>
    <col min="13" max="13" width="11.375" style="1" customWidth="1"/>
    <col min="14" max="14" width="11.2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52"/>
      <c r="J1" s="52"/>
      <c r="K1" s="6"/>
      <c r="L1" s="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5.75" spans="5:12">
      <c r="E3" s="8" t="s">
        <v>2</v>
      </c>
      <c r="F3" s="9">
        <v>45950</v>
      </c>
      <c r="G3" s="9"/>
      <c r="H3" s="10"/>
      <c r="I3" s="51"/>
      <c r="J3" s="51"/>
      <c r="K3" s="4"/>
      <c r="L3" s="4"/>
    </row>
    <row r="4" s="1" customFormat="1" ht="19.5" customHeight="1" spans="5:12">
      <c r="E4" s="8" t="s">
        <v>3</v>
      </c>
      <c r="F4" s="11"/>
      <c r="G4" s="12"/>
      <c r="H4" s="3"/>
      <c r="K4" s="53" t="s">
        <v>4</v>
      </c>
      <c r="L4" s="53"/>
    </row>
    <row r="5" s="1" customFormat="1" hidden="1" spans="2:12">
      <c r="B5" s="13"/>
      <c r="H5" s="3"/>
      <c r="K5" s="4"/>
      <c r="L5" s="4"/>
    </row>
    <row r="6" s="2" customFormat="1" ht="38.25" spans="1:14">
      <c r="A6" s="14" t="s">
        <v>5</v>
      </c>
      <c r="B6" s="15" t="s">
        <v>6</v>
      </c>
      <c r="C6" s="15" t="s">
        <v>7</v>
      </c>
      <c r="D6" s="15" t="s">
        <v>8</v>
      </c>
      <c r="E6" s="16" t="s">
        <v>9</v>
      </c>
      <c r="F6" s="16" t="s">
        <v>10</v>
      </c>
      <c r="G6" s="17" t="s">
        <v>11</v>
      </c>
      <c r="H6" s="17" t="s">
        <v>12</v>
      </c>
      <c r="I6" s="54" t="s">
        <v>13</v>
      </c>
      <c r="J6" s="21" t="s">
        <v>14</v>
      </c>
      <c r="K6" s="55" t="s">
        <v>15</v>
      </c>
      <c r="L6" s="55" t="s">
        <v>16</v>
      </c>
      <c r="M6" s="15" t="s">
        <v>17</v>
      </c>
      <c r="N6" s="56" t="s">
        <v>18</v>
      </c>
    </row>
    <row r="7" s="2" customFormat="1" ht="32.25" customHeight="1" spans="1:14">
      <c r="A7" s="14" t="s">
        <v>19</v>
      </c>
      <c r="B7" s="18" t="s">
        <v>20</v>
      </c>
      <c r="C7" s="19" t="s">
        <v>21</v>
      </c>
      <c r="D7" s="20" t="s">
        <v>22</v>
      </c>
      <c r="E7" s="21" t="s">
        <v>23</v>
      </c>
      <c r="F7" s="21" t="s">
        <v>24</v>
      </c>
      <c r="G7" s="17" t="s">
        <v>25</v>
      </c>
      <c r="H7" s="17" t="s">
        <v>26</v>
      </c>
      <c r="I7" s="57" t="s">
        <v>27</v>
      </c>
      <c r="J7" s="58" t="s">
        <v>28</v>
      </c>
      <c r="K7" s="55" t="s">
        <v>29</v>
      </c>
      <c r="L7" s="55" t="s">
        <v>30</v>
      </c>
      <c r="M7" s="15" t="s">
        <v>31</v>
      </c>
      <c r="N7" s="56" t="s">
        <v>32</v>
      </c>
    </row>
    <row r="8" s="2" customFormat="1" ht="20" customHeight="1" spans="1:14">
      <c r="A8" s="22" t="s">
        <v>33</v>
      </c>
      <c r="B8" s="23" t="s">
        <v>34</v>
      </c>
      <c r="C8" s="22" t="s">
        <v>35</v>
      </c>
      <c r="D8" s="24" t="s">
        <v>36</v>
      </c>
      <c r="E8" s="25" t="s">
        <v>37</v>
      </c>
      <c r="F8" s="26" t="s">
        <v>38</v>
      </c>
      <c r="G8" s="26">
        <v>750</v>
      </c>
      <c r="H8" s="26">
        <v>30</v>
      </c>
      <c r="I8" s="59">
        <f>G8+H8</f>
        <v>780</v>
      </c>
      <c r="J8" s="75" t="s">
        <v>39</v>
      </c>
      <c r="K8" s="59">
        <f>1590*0.0068</f>
        <v>10.812</v>
      </c>
      <c r="L8" s="59">
        <f>K8+0.5</f>
        <v>11.312</v>
      </c>
      <c r="M8" s="61" t="s">
        <v>40</v>
      </c>
      <c r="N8" s="62">
        <f>0.705*0.26*0.205</f>
        <v>0.0375765</v>
      </c>
    </row>
    <row r="9" s="2" customFormat="1" ht="20" customHeight="1" spans="1:14">
      <c r="A9" s="27"/>
      <c r="B9" s="28"/>
      <c r="C9" s="27"/>
      <c r="D9" s="29"/>
      <c r="E9" s="30"/>
      <c r="F9" s="26" t="s">
        <v>41</v>
      </c>
      <c r="G9" s="26">
        <v>400</v>
      </c>
      <c r="H9" s="26">
        <v>30</v>
      </c>
      <c r="I9" s="59">
        <f t="shared" ref="I9:I16" si="0">G9+H9</f>
        <v>430</v>
      </c>
      <c r="J9" s="63"/>
      <c r="K9" s="63"/>
      <c r="L9" s="63"/>
      <c r="M9" s="64"/>
      <c r="N9" s="65"/>
    </row>
    <row r="10" s="2" customFormat="1" ht="20" customHeight="1" spans="1:14">
      <c r="A10" s="27"/>
      <c r="B10" s="28"/>
      <c r="C10" s="27"/>
      <c r="D10" s="29"/>
      <c r="E10" s="30"/>
      <c r="F10" s="26" t="s">
        <v>42</v>
      </c>
      <c r="G10" s="26">
        <v>350</v>
      </c>
      <c r="H10" s="26">
        <v>30</v>
      </c>
      <c r="I10" s="59">
        <f t="shared" si="0"/>
        <v>380</v>
      </c>
      <c r="J10" s="63"/>
      <c r="K10" s="63"/>
      <c r="L10" s="63"/>
      <c r="M10" s="64"/>
      <c r="N10" s="66"/>
    </row>
    <row r="11" s="2" customFormat="1" ht="20" customHeight="1" spans="1:14">
      <c r="A11" s="31" t="s">
        <v>33</v>
      </c>
      <c r="B11" s="32" t="s">
        <v>43</v>
      </c>
      <c r="C11" s="31" t="s">
        <v>35</v>
      </c>
      <c r="D11" s="33" t="s">
        <v>36</v>
      </c>
      <c r="E11" s="34" t="s">
        <v>44</v>
      </c>
      <c r="F11" s="35" t="s">
        <v>45</v>
      </c>
      <c r="G11" s="35">
        <v>650</v>
      </c>
      <c r="H11" s="26">
        <v>30</v>
      </c>
      <c r="I11" s="59">
        <f t="shared" si="0"/>
        <v>680</v>
      </c>
      <c r="J11" s="76" t="s">
        <v>46</v>
      </c>
      <c r="K11" s="59">
        <f>1650*0.0068+0.5</f>
        <v>11.72</v>
      </c>
      <c r="L11" s="59">
        <f>K11+0.5</f>
        <v>12.22</v>
      </c>
      <c r="M11" s="67" t="s">
        <v>40</v>
      </c>
      <c r="N11" s="62">
        <v>0.0375765</v>
      </c>
    </row>
    <row r="12" s="2" customFormat="1" ht="20" customHeight="1" spans="1:14">
      <c r="A12" s="22" t="s">
        <v>47</v>
      </c>
      <c r="B12" s="23" t="s">
        <v>48</v>
      </c>
      <c r="C12" s="22" t="s">
        <v>35</v>
      </c>
      <c r="D12" s="24" t="s">
        <v>49</v>
      </c>
      <c r="E12" s="25" t="s">
        <v>50</v>
      </c>
      <c r="F12" s="35" t="s">
        <v>45</v>
      </c>
      <c r="G12" s="26">
        <v>200</v>
      </c>
      <c r="H12" s="26">
        <v>30</v>
      </c>
      <c r="I12" s="59">
        <f t="shared" si="0"/>
        <v>230</v>
      </c>
      <c r="J12" s="68"/>
      <c r="K12" s="63"/>
      <c r="L12" s="63"/>
      <c r="M12" s="68"/>
      <c r="N12" s="65"/>
    </row>
    <row r="13" s="2" customFormat="1" ht="20" customHeight="1" spans="1:14">
      <c r="A13" s="27"/>
      <c r="B13" s="28"/>
      <c r="C13" s="27"/>
      <c r="D13" s="29"/>
      <c r="E13" s="30"/>
      <c r="F13" s="26" t="s">
        <v>38</v>
      </c>
      <c r="G13" s="26">
        <v>200</v>
      </c>
      <c r="H13" s="26">
        <v>30</v>
      </c>
      <c r="I13" s="59">
        <f t="shared" si="0"/>
        <v>230</v>
      </c>
      <c r="J13" s="68"/>
      <c r="K13" s="63"/>
      <c r="L13" s="63"/>
      <c r="M13" s="68"/>
      <c r="N13" s="65"/>
    </row>
    <row r="14" s="2" customFormat="1" ht="20" customHeight="1" spans="1:14">
      <c r="A14" s="27"/>
      <c r="B14" s="28"/>
      <c r="C14" s="27"/>
      <c r="D14" s="29"/>
      <c r="E14" s="30"/>
      <c r="F14" s="26" t="s">
        <v>41</v>
      </c>
      <c r="G14" s="26">
        <v>200</v>
      </c>
      <c r="H14" s="26">
        <v>30</v>
      </c>
      <c r="I14" s="59">
        <f t="shared" si="0"/>
        <v>230</v>
      </c>
      <c r="J14" s="68"/>
      <c r="K14" s="63"/>
      <c r="L14" s="63"/>
      <c r="M14" s="68"/>
      <c r="N14" s="65"/>
    </row>
    <row r="15" s="2" customFormat="1" ht="20" customHeight="1" spans="1:14">
      <c r="A15" s="27"/>
      <c r="B15" s="28"/>
      <c r="C15" s="27"/>
      <c r="D15" s="29"/>
      <c r="E15" s="30"/>
      <c r="F15" s="26" t="s">
        <v>42</v>
      </c>
      <c r="G15" s="26">
        <v>250</v>
      </c>
      <c r="H15" s="26">
        <v>30</v>
      </c>
      <c r="I15" s="59">
        <f t="shared" si="0"/>
        <v>280</v>
      </c>
      <c r="J15" s="68"/>
      <c r="K15" s="63"/>
      <c r="L15" s="63"/>
      <c r="M15" s="68"/>
      <c r="N15" s="65"/>
    </row>
    <row r="16" s="2" customFormat="1" ht="20" customHeight="1" spans="1:15">
      <c r="A16" s="22" t="s">
        <v>47</v>
      </c>
      <c r="B16" s="36" t="s">
        <v>51</v>
      </c>
      <c r="C16" s="22" t="s">
        <v>35</v>
      </c>
      <c r="D16" s="22" t="s">
        <v>49</v>
      </c>
      <c r="E16" s="37"/>
      <c r="F16" s="38"/>
      <c r="G16" s="39">
        <v>6000</v>
      </c>
      <c r="H16" s="35">
        <v>560</v>
      </c>
      <c r="I16" s="59">
        <f t="shared" si="0"/>
        <v>6560</v>
      </c>
      <c r="J16" s="68"/>
      <c r="K16" s="63"/>
      <c r="L16" s="63"/>
      <c r="M16" s="68"/>
      <c r="N16" s="66"/>
      <c r="O16" s="69"/>
    </row>
    <row r="17" s="2" customFormat="1" ht="20" customHeight="1" spans="1:15">
      <c r="A17" s="40"/>
      <c r="B17" s="41"/>
      <c r="C17" s="40"/>
      <c r="D17" s="40"/>
      <c r="E17" s="42"/>
      <c r="F17" s="43"/>
      <c r="G17" s="44"/>
      <c r="H17" s="45"/>
      <c r="I17" s="50"/>
      <c r="J17" s="50"/>
      <c r="K17" s="70"/>
      <c r="L17" s="70"/>
      <c r="M17" s="71"/>
      <c r="N17" s="56"/>
      <c r="O17" s="69"/>
    </row>
    <row r="18" s="2" customFormat="1" ht="20" customHeight="1" spans="1:15">
      <c r="A18" s="46"/>
      <c r="B18" s="47"/>
      <c r="C18" s="46"/>
      <c r="D18" s="46"/>
      <c r="E18" s="48"/>
      <c r="F18" s="49"/>
      <c r="G18" s="50"/>
      <c r="H18" s="45"/>
      <c r="I18" s="50">
        <f>SUM(I8:I16)</f>
        <v>9800</v>
      </c>
      <c r="J18" s="72" t="s">
        <v>52</v>
      </c>
      <c r="K18" s="70">
        <f>SUM(K8:K16)</f>
        <v>22.532</v>
      </c>
      <c r="L18" s="70">
        <f>SUM(L8:L16)</f>
        <v>23.532</v>
      </c>
      <c r="M18" s="73"/>
      <c r="N18" s="56">
        <f>SUM(N8:N16)</f>
        <v>0.075153</v>
      </c>
      <c r="O18" s="69"/>
    </row>
    <row r="19" s="1" customFormat="1" spans="8:12">
      <c r="H19" s="3"/>
      <c r="I19" s="74"/>
      <c r="J19" s="74"/>
      <c r="K19" s="4"/>
      <c r="L19" s="4"/>
    </row>
    <row r="21" s="1" customFormat="1" spans="8:12">
      <c r="H21" s="51"/>
      <c r="K21" s="4"/>
      <c r="L21" s="4"/>
    </row>
  </sheetData>
  <mergeCells count="23">
    <mergeCell ref="A1:M1"/>
    <mergeCell ref="A2:M2"/>
    <mergeCell ref="F3:G3"/>
    <mergeCell ref="A8:A10"/>
    <mergeCell ref="A12:A15"/>
    <mergeCell ref="B8:B10"/>
    <mergeCell ref="B12:B15"/>
    <mergeCell ref="C8:C10"/>
    <mergeCell ref="C12:C15"/>
    <mergeCell ref="D8:D10"/>
    <mergeCell ref="D12:D15"/>
    <mergeCell ref="E8:E10"/>
    <mergeCell ref="E12:E15"/>
    <mergeCell ref="J8:J10"/>
    <mergeCell ref="J11:J16"/>
    <mergeCell ref="K8:K10"/>
    <mergeCell ref="K11:K16"/>
    <mergeCell ref="L8:L10"/>
    <mergeCell ref="L11:L16"/>
    <mergeCell ref="M8:M10"/>
    <mergeCell ref="M11:M16"/>
    <mergeCell ref="N8:N10"/>
    <mergeCell ref="N11:N16"/>
  </mergeCells>
  <pageMargins left="0.00347222222222222" right="0.00347222222222222" top="0.00347222222222222" bottom="0.00347222222222222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2025-10-20T01:56:47Z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