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<sst xmlns="http://schemas.openxmlformats.org/spreadsheetml/2006/main" count="51" uniqueCount="50">
  <si>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</si>
  <si>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</si>
  <si>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</si>
  <si>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</si>
  <si>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中通快运：ZY202434469859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</si>
  <si>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</si>
  <si>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</si>
  <si>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</si>
  <si>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</si>
  <si>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</si>
  <si>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</si>
  <si>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</si>
  <si>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</si>
  <si>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</si>
  <si>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</si>
  <si>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</si>
  <si>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</si>
  <si>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</si>
  <si>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</si>
  <si>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</si>
  <si>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</si>
  <si>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</si>
  <si>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</si>
  <si>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</si>
  <si>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</si>
  <si>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</si>
  <si>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</si>
  <si>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</si>
  <si>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</si>
  <si>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JDPB0137</t>
  </si>
  <si>
    <t>MRPCBAS002-黑色吊绳-33CM，24500</t>
  </si>
  <si>
    <t>3665/505 款</t>
  </si>
  <si>
    <t>30*37*30</t>
  </si>
  <si>
    <t>RCSRZR6134</t>
  </si>
  <si>
    <t>MRZCALL023-白色吊绳-33CM，5300</t>
  </si>
  <si>
    <t>4387-400 翻单20 款</t>
  </si>
  <si>
    <t>21*37*15</t>
  </si>
  <si>
    <t>RCTL25220</t>
  </si>
  <si>
    <t>MRZCSTD001-黑色丝带-33CM，120</t>
  </si>
  <si>
    <t>RC-110547，P00RD315903，4344/105 补单1 款</t>
  </si>
  <si>
    <t>BJGHPB031</t>
  </si>
  <si>
    <t>MRPCBAS002-黑色吊绳-33CM，11015</t>
  </si>
  <si>
    <t>JCK6905款 3720/362翻单</t>
  </si>
  <si>
    <t>JDPB0138</t>
  </si>
  <si>
    <t>MRPCBAS002-黑色吊绳-33CM，7500</t>
  </si>
  <si>
    <t>3665/506 款</t>
  </si>
  <si>
    <t>JDPB0139</t>
  </si>
  <si>
    <t>MRPCBAS002-黑色吊绳-33CM，5000</t>
  </si>
  <si>
    <t>3665/901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</si>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</sst>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topLeftCell="A3" workbookViewId="0">
      <selection activeCell="G16" sqref="G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45952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0" t="s">
        <v>31</v>
      </c>
      <c r="D9" s="31">
        <v>24500</v>
      </c>
      <c r="E9" s="32">
        <f>+D9*0.05</f>
        <v>1225</v>
      </c>
      <c r="F9" s="32">
        <f>+D9+E9</f>
        <v>25725</v>
      </c>
      <c r="G9" s="33">
        <v>1</v>
      </c>
      <c r="H9" s="33">
        <f>I9-0.58</f>
        <v>10.38</v>
      </c>
      <c r="I9" s="43">
        <v>10.96</v>
      </c>
      <c r="J9" s="43" t="s">
        <v>32</v>
      </c>
      <c r="K9" s="33">
        <v>0.033</v>
      </c>
      <c r="L9" s="33">
        <f t="shared" ref="L9:L15" si="0">I9*G9</f>
        <v>10.96</v>
      </c>
    </row>
    <row r="10" s="4" customFormat="1" ht="60" customHeight="1" spans="1:12">
      <c r="A10" s="29" t="s">
        <v>33</v>
      </c>
      <c r="B10" s="30" t="s">
        <v>34</v>
      </c>
      <c r="C10" s="30" t="s">
        <v>35</v>
      </c>
      <c r="D10" s="31">
        <v>5300</v>
      </c>
      <c r="E10" s="32">
        <f>D10*0.05</f>
        <v>265</v>
      </c>
      <c r="F10" s="32">
        <f>D10+E10</f>
        <v>5565</v>
      </c>
      <c r="G10" s="34">
        <v>1</v>
      </c>
      <c r="H10" s="34">
        <f>I10-0.3</f>
        <v>2.17</v>
      </c>
      <c r="I10" s="34">
        <v>2.47</v>
      </c>
      <c r="J10" s="34" t="s">
        <v>36</v>
      </c>
      <c r="K10" s="34">
        <v>0.012</v>
      </c>
      <c r="L10" s="34">
        <f t="shared" si="0"/>
        <v>2.47</v>
      </c>
    </row>
    <row r="11" s="4" customFormat="1" ht="60" customHeight="1" spans="1:12">
      <c r="A11" s="29" t="s">
        <v>37</v>
      </c>
      <c r="B11" s="30" t="s">
        <v>38</v>
      </c>
      <c r="C11" s="30" t="s">
        <v>39</v>
      </c>
      <c r="D11" s="31">
        <v>120</v>
      </c>
      <c r="E11" s="32">
        <f>D11*0.05</f>
        <v>6</v>
      </c>
      <c r="F11" s="32">
        <f>D11+E11</f>
        <v>126</v>
      </c>
      <c r="G11" s="35"/>
      <c r="H11" s="35"/>
      <c r="I11" s="35"/>
      <c r="J11" s="35"/>
      <c r="K11" s="35"/>
      <c r="L11" s="35">
        <f t="shared" si="0"/>
        <v>0</v>
      </c>
    </row>
    <row r="12" s="4" customFormat="1" ht="60" customHeight="1" spans="1:12">
      <c r="A12" s="29" t="s">
        <v>40</v>
      </c>
      <c r="B12" s="30" t="s">
        <v>41</v>
      </c>
      <c r="C12" s="30" t="s">
        <v>42</v>
      </c>
      <c r="D12" s="31">
        <v>11015</v>
      </c>
      <c r="E12" s="32">
        <f>D12*0.05</f>
        <v>550.75</v>
      </c>
      <c r="F12" s="32">
        <f>D12+E12</f>
        <v>11565.75</v>
      </c>
      <c r="G12" s="34">
        <v>1</v>
      </c>
      <c r="H12" s="34">
        <f>I12-0.58</f>
        <v>10.18</v>
      </c>
      <c r="I12" s="34">
        <v>10.76</v>
      </c>
      <c r="J12" s="34" t="s">
        <v>32</v>
      </c>
      <c r="K12" s="34">
        <v>0.033</v>
      </c>
      <c r="L12" s="34">
        <f t="shared" si="0"/>
        <v>10.76</v>
      </c>
    </row>
    <row r="13" s="4" customFormat="1" ht="60" customHeight="1" spans="1:12">
      <c r="A13" s="29" t="s">
        <v>43</v>
      </c>
      <c r="B13" s="30" t="s">
        <v>44</v>
      </c>
      <c r="C13" s="30" t="s">
        <v>45</v>
      </c>
      <c r="D13" s="31">
        <v>7500</v>
      </c>
      <c r="E13" s="32">
        <f>D13*0.05</f>
        <v>375</v>
      </c>
      <c r="F13" s="32">
        <f>D13+E13</f>
        <v>7875</v>
      </c>
      <c r="G13" s="36"/>
      <c r="H13" s="36"/>
      <c r="I13" s="36"/>
      <c r="J13" s="36"/>
      <c r="K13" s="36"/>
      <c r="L13" s="36">
        <f t="shared" si="0"/>
        <v>0</v>
      </c>
    </row>
    <row r="14" s="4" customFormat="1" ht="60" customHeight="1" spans="1:12">
      <c r="A14" s="29" t="s">
        <v>46</v>
      </c>
      <c r="B14" s="30" t="s">
        <v>47</v>
      </c>
      <c r="C14" s="30" t="s">
        <v>48</v>
      </c>
      <c r="D14" s="31">
        <v>5000</v>
      </c>
      <c r="E14" s="32">
        <f>D14*0.05</f>
        <v>250</v>
      </c>
      <c r="F14" s="32">
        <f>D14+E14</f>
        <v>5250</v>
      </c>
      <c r="G14" s="35"/>
      <c r="H14" s="35"/>
      <c r="I14" s="35"/>
      <c r="J14" s="35"/>
      <c r="K14" s="35"/>
      <c r="L14" s="35">
        <f t="shared" si="0"/>
        <v>0</v>
      </c>
    </row>
    <row r="15" s="4" customFormat="1" ht="60" customHeight="1" spans="1:12">
      <c r="A15" s="30"/>
      <c r="B15" s="30"/>
      <c r="C15" s="37"/>
      <c r="D15" s="38"/>
      <c r="E15" s="32"/>
      <c r="F15" s="32"/>
      <c r="G15" s="33"/>
      <c r="H15" s="33"/>
      <c r="I15" s="31"/>
      <c r="J15" s="31"/>
      <c r="K15" s="31"/>
      <c r="L15" s="31"/>
    </row>
    <row r="16" ht="47" customHeight="1" spans="1:12">
      <c r="A16" s="39" t="s">
        <v>49</v>
      </c>
      <c r="B16" s="40"/>
      <c r="C16" s="40"/>
      <c r="D16" s="41">
        <f>SUM(D9:D15)</f>
        <v>53435</v>
      </c>
      <c r="E16" s="41">
        <f>SUM(E9:E15)</f>
        <v>2671.75</v>
      </c>
      <c r="F16" s="41">
        <f>SUM(F9:F15)</f>
        <v>56106.75</v>
      </c>
      <c r="G16" s="41">
        <f>SUM(G9:G15)</f>
        <v>3</v>
      </c>
      <c r="H16" s="41"/>
      <c r="I16" s="41"/>
      <c r="J16" s="41"/>
      <c r="K16" s="41"/>
      <c r="L16" s="41">
        <f>SUM(L9:L14)</f>
        <v>24.19</v>
      </c>
    </row>
  </sheetData>
  <autoFilter ref="A7:K18">
    <extLst/>
  </autoFilter>
  <mergeCells count="19">
    <mergeCell ref="A1:K1"/>
    <mergeCell ref="A2:K2"/>
    <mergeCell ref="A3:C3"/>
    <mergeCell ref="D3:K3"/>
    <mergeCell ref="D4:K4"/>
    <mergeCell ref="D5:K5"/>
    <mergeCell ref="G10:G11"/>
    <mergeCell ref="G12:G14"/>
    <mergeCell ref="H10:H11"/>
    <mergeCell ref="H12:H14"/>
    <mergeCell ref="I10:I11"/>
    <mergeCell ref="I12:I14"/>
    <mergeCell ref="J10:J11"/>
    <mergeCell ref="J12:J14"/>
    <mergeCell ref="K10:K11"/>
    <mergeCell ref="K12:K14"/>
    <mergeCell ref="L10:L11"/>
    <mergeCell ref="L12:L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2025-10-23T01:08:21Z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