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Sheet1!$A$7:$K$16</definedName>
    <definedName name="Ext">[1]LUT!$G$2</definedName>
    <definedName name="Gender">[1]LUT!$I$1:$BI$1</definedName>
    <definedName name="_xlnm.Print_Area" localSheetId="0">Sheet1!$A$1:$L$14</definedName>
  </definedNames>
  <calcPr calcId="144525"/>
</workbook>
</file>

<file path=xl/sharedStrings.xml><?xml version="1.0" encoding="utf-8"?>
<sst xmlns="http://schemas.openxmlformats.org/spreadsheetml/2006/main" count="46" uniqueCount="40">
  <si>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</si>
  <si>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</si>
  <si>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</si>
  <si>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</si>
  <si>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中通快运：ZY202434469869</t>
  </si>
  <si>
    <t>收件地址：钱海军，18658516161，浙江省绍兴市柯桥区万和工业园纯清针纺2楼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</si>
  <si>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</si>
  <si>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</si>
  <si>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</si>
  <si>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</si>
  <si>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</si>
  <si>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</si>
  <si>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</si>
  <si>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</si>
  <si>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</si>
  <si>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</si>
  <si>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</si>
  <si>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</si>
  <si>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</si>
  <si>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</si>
  <si>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</si>
  <si>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</si>
  <si>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</si>
  <si>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</si>
  <si>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</si>
  <si>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</si>
  <si>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</si>
  <si>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</si>
  <si>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</si>
  <si>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QNSLEFT061</t>
  </si>
  <si>
    <t>LEALLLP003-最新黑色吊绳(80%cotton bci 20%recycled pes)-32CM，10000</t>
  </si>
  <si>
    <t>JDZ25-038-7~-8 LEGGING ELIJAH  款</t>
  </si>
  <si>
    <t>21*37*30</t>
  </si>
  <si>
    <t>QNSLEFT062</t>
  </si>
  <si>
    <t>JDZ25-062-1 LEGGING IRIS 款</t>
  </si>
  <si>
    <t>QNSLEFT063</t>
  </si>
  <si>
    <t>LEALLLP003-最新黑色吊绳(80%cotton bci 20%recycled pes)-32CM，4万，分3万+1万</t>
  </si>
  <si>
    <t>JDZ25-053-1 LEGGING EDEN 款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</si>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</sst>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view="pageBreakPreview" zoomScale="115" zoomScaleNormal="100" workbookViewId="0">
      <selection activeCell="E9" sqref="E9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45956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29" t="s">
        <v>30</v>
      </c>
      <c r="C9" s="30" t="s">
        <v>31</v>
      </c>
      <c r="D9" s="31">
        <v>10000</v>
      </c>
      <c r="E9" s="32">
        <f>+D9*0.05</f>
        <v>500</v>
      </c>
      <c r="F9" s="32">
        <f>+D9+E9</f>
        <v>10500</v>
      </c>
      <c r="G9" s="33">
        <v>1</v>
      </c>
      <c r="H9" s="33">
        <f>I9-0.4</f>
        <v>4.82</v>
      </c>
      <c r="I9" s="31">
        <v>5.22</v>
      </c>
      <c r="J9" s="31" t="s">
        <v>32</v>
      </c>
      <c r="K9" s="33">
        <v>0.023</v>
      </c>
      <c r="L9" s="33">
        <f>I9*G9</f>
        <v>5.22</v>
      </c>
    </row>
    <row r="10" s="4" customFormat="1" ht="60" customHeight="1" spans="1:12">
      <c r="A10" s="29" t="s">
        <v>33</v>
      </c>
      <c r="B10" s="29" t="s">
        <v>30</v>
      </c>
      <c r="C10" s="30" t="s">
        <v>34</v>
      </c>
      <c r="D10" s="31">
        <v>10000</v>
      </c>
      <c r="E10" s="32">
        <f>D10*0.05</f>
        <v>500</v>
      </c>
      <c r="F10" s="32">
        <f>D10+E10</f>
        <v>10500</v>
      </c>
      <c r="G10" s="33">
        <v>1</v>
      </c>
      <c r="H10" s="33">
        <f>I10-0.4</f>
        <v>4.84</v>
      </c>
      <c r="I10" s="31">
        <v>5.24</v>
      </c>
      <c r="J10" s="31" t="s">
        <v>32</v>
      </c>
      <c r="K10" s="33">
        <v>0.023</v>
      </c>
      <c r="L10" s="33">
        <f>I10*G10</f>
        <v>5.24</v>
      </c>
    </row>
    <row r="11" s="4" customFormat="1" ht="60" customHeight="1" spans="1:12">
      <c r="A11" s="29" t="s">
        <v>35</v>
      </c>
      <c r="B11" s="29" t="s">
        <v>36</v>
      </c>
      <c r="C11" s="30" t="s">
        <v>37</v>
      </c>
      <c r="D11" s="31">
        <v>30000</v>
      </c>
      <c r="E11" s="32">
        <f>D11*0.05</f>
        <v>1500</v>
      </c>
      <c r="F11" s="32">
        <f>D11+E11</f>
        <v>31500</v>
      </c>
      <c r="G11" s="33">
        <v>1</v>
      </c>
      <c r="H11" s="33">
        <f>I11-0.82</f>
        <v>14.58</v>
      </c>
      <c r="I11" s="31">
        <v>15.4</v>
      </c>
      <c r="J11" s="31" t="s">
        <v>38</v>
      </c>
      <c r="K11" s="33">
        <v>0.048</v>
      </c>
      <c r="L11" s="33">
        <f>I11*G11</f>
        <v>15.4</v>
      </c>
    </row>
    <row r="12" s="4" customFormat="1" ht="60" customHeight="1" spans="1:12">
      <c r="A12" s="29" t="s">
        <v>35</v>
      </c>
      <c r="B12" s="29" t="s">
        <v>36</v>
      </c>
      <c r="C12" s="30" t="s">
        <v>37</v>
      </c>
      <c r="D12" s="34">
        <v>10000</v>
      </c>
      <c r="E12" s="32">
        <f>D12*0.05</f>
        <v>500</v>
      </c>
      <c r="F12" s="32">
        <f>D12+E12</f>
        <v>10500</v>
      </c>
      <c r="G12" s="33">
        <v>1</v>
      </c>
      <c r="H12" s="33">
        <f>I12-0.4</f>
        <v>4.98</v>
      </c>
      <c r="I12" s="40">
        <v>5.38</v>
      </c>
      <c r="J12" s="40" t="s">
        <v>32</v>
      </c>
      <c r="K12" s="33">
        <v>0.023</v>
      </c>
      <c r="L12" s="33">
        <f>I12*G12</f>
        <v>5.38</v>
      </c>
    </row>
    <row r="13" s="4" customFormat="1" ht="60" customHeight="1" spans="1:12">
      <c r="A13" s="30"/>
      <c r="B13" s="30"/>
      <c r="C13" s="35"/>
      <c r="D13" s="34"/>
      <c r="E13" s="32"/>
      <c r="F13" s="32"/>
      <c r="G13" s="33"/>
      <c r="H13" s="33"/>
      <c r="I13" s="40"/>
      <c r="J13" s="40"/>
      <c r="K13" s="40"/>
      <c r="L13" s="40"/>
    </row>
    <row r="14" ht="47" customHeight="1" spans="1:12">
      <c r="A14" s="36" t="s">
        <v>39</v>
      </c>
      <c r="B14" s="37"/>
      <c r="C14" s="37"/>
      <c r="D14" s="38">
        <f>SUM(D9:D13)</f>
        <v>60000</v>
      </c>
      <c r="E14" s="38">
        <f>SUM(E9:E13)</f>
        <v>3000</v>
      </c>
      <c r="F14" s="38">
        <f>SUM(F9:F13)</f>
        <v>63000</v>
      </c>
      <c r="G14" s="38">
        <f>SUM(G9:G13)</f>
        <v>4</v>
      </c>
      <c r="H14" s="38"/>
      <c r="I14" s="38"/>
      <c r="J14" s="38"/>
      <c r="K14" s="38"/>
      <c r="L14" s="38">
        <f>SUM(L9:L12)</f>
        <v>31.24</v>
      </c>
    </row>
  </sheetData>
  <autoFilter ref="A7:K16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2025-10-26T10:00:41Z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