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Sheet1!$A$7:$K$17</definedName>
    <definedName name="Ext">[1]LUT!$G$2</definedName>
    <definedName name="Gender">[1]LUT!$I$1:$BI$1</definedName>
    <definedName name="_xlnm.Print_Area" localSheetId="0">Sheet1!$A$1:$K$15</definedName>
  </definedNames>
  <calcPr calcId="144525"/>
</workbook>
</file>

<file path=xl/sharedStrings.xml><?xml version="1.0" encoding="utf-8"?>
<sst xmlns="http://schemas.openxmlformats.org/spreadsheetml/2006/main" count="45" uniqueCount="45">
  <si>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</si>
  <si>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</si>
  <si>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</si>
  <si>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</si>
  <si>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邮政快递：8448129711012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</si>
  <si>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</si>
  <si>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</si>
  <si>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</si>
  <si>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</si>
  <si>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</si>
  <si>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</si>
  <si>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</si>
  <si>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</si>
  <si>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</si>
  <si>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</si>
  <si>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</si>
  <si>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</si>
  <si>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</si>
  <si>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</si>
  <si>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</si>
  <si>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</si>
  <si>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</si>
  <si>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</si>
  <si>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</si>
  <si>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</si>
  <si>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</si>
  <si>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</si>
  <si>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</si>
  <si>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RCSRZR6139</t>
  </si>
  <si>
    <t>MRZCALL023-白色吊绳-33CM，4500</t>
  </si>
  <si>
    <t>RC-111539，PO0RD318744，4387-400 翻单21 款</t>
  </si>
  <si>
    <t>21*37*30</t>
  </si>
  <si>
    <t>RCSRZR6138</t>
  </si>
  <si>
    <t>MRZCALL023-白色吊绳-33CM，2200</t>
  </si>
  <si>
    <t>RC-111540，PO0RD318749，4387-319 翻单7 款</t>
  </si>
  <si>
    <t>LTBSK194</t>
  </si>
  <si>
    <t>MRBCGEN005-黑色吊绳-20CM，2040，黑色棉蜡绳 1.5*200mm，BERSHKA订单，黄色</t>
  </si>
  <si>
    <r>
      <t>PO92247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Calibri"/>
        <charset val="134"/>
      </rPr>
      <t xml:space="preserve">4232/162/700 </t>
    </r>
    <r>
      <rPr>
        <sz val="10"/>
        <color rgb="FF000000"/>
        <rFont val="宋体"/>
        <charset val="134"/>
      </rPr>
      <t>款</t>
    </r>
  </si>
  <si>
    <t>LTBSK195</t>
  </si>
  <si>
    <t>MRBCGEN005-黑色吊绳-20CM，2130，黑色棉蜡绳 1.5*200mm，BERSHKA订单，黄色</t>
  </si>
  <si>
    <t>PO92246，4232/162/800 款</t>
  </si>
  <si>
    <t xml:space="preserve"> LTBSK196</t>
  </si>
  <si>
    <t>MRBCGEN005-黑色吊绳-20CM，3000，黑色棉蜡绳 1.5*200mm，BERSHKA订单，黄色</t>
  </si>
  <si>
    <t>4258/162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</si>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</sst>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7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="115" zoomScaleNormal="100" workbookViewId="0">
      <selection activeCell="H14" sqref="H1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45961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1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4500</v>
      </c>
      <c r="E9" s="29">
        <f>+D9*0.05</f>
        <v>225</v>
      </c>
      <c r="F9" s="29">
        <f>+D9+E9</f>
        <v>4725</v>
      </c>
      <c r="G9" s="30">
        <v>1</v>
      </c>
      <c r="H9" s="30">
        <f>I9-0.4</f>
        <v>5.09</v>
      </c>
      <c r="I9" s="42">
        <v>5.49</v>
      </c>
      <c r="J9" s="42" t="s">
        <v>31</v>
      </c>
      <c r="K9" s="30">
        <v>0.023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2200</v>
      </c>
      <c r="E10" s="31">
        <f>D10*0.05</f>
        <v>110</v>
      </c>
      <c r="F10" s="31">
        <f>D10+E10</f>
        <v>2310</v>
      </c>
      <c r="G10" s="32"/>
      <c r="H10" s="32"/>
      <c r="I10" s="43"/>
      <c r="J10" s="43"/>
      <c r="K10" s="32"/>
    </row>
    <row r="11" customFormat="1" ht="51" customHeight="1" spans="1:11">
      <c r="A11" s="33" t="s">
        <v>35</v>
      </c>
      <c r="B11" s="34" t="s">
        <v>36</v>
      </c>
      <c r="C11" s="27" t="s">
        <v>37</v>
      </c>
      <c r="D11" s="35">
        <v>2040</v>
      </c>
      <c r="E11" s="31">
        <f>D11*0.05</f>
        <v>102</v>
      </c>
      <c r="F11" s="31">
        <f>D11+E11</f>
        <v>2142</v>
      </c>
      <c r="G11" s="32"/>
      <c r="H11" s="32"/>
      <c r="I11" s="43"/>
      <c r="J11" s="43"/>
      <c r="K11" s="32"/>
    </row>
    <row r="12" customFormat="1" ht="51" customHeight="1" spans="1:11">
      <c r="A12" s="33" t="s">
        <v>38</v>
      </c>
      <c r="B12" s="34" t="s">
        <v>39</v>
      </c>
      <c r="C12" s="27" t="s">
        <v>40</v>
      </c>
      <c r="D12" s="35">
        <v>2130</v>
      </c>
      <c r="E12" s="31">
        <f>D12*0.03</f>
        <v>63.9</v>
      </c>
      <c r="F12" s="31">
        <f>D12+E12</f>
        <v>2193.9</v>
      </c>
      <c r="G12" s="32"/>
      <c r="H12" s="32"/>
      <c r="I12" s="43"/>
      <c r="J12" s="43"/>
      <c r="K12" s="32"/>
    </row>
    <row r="13" customFormat="1" ht="51" customHeight="1" spans="1:11">
      <c r="A13" s="33" t="s">
        <v>41</v>
      </c>
      <c r="B13" s="34" t="s">
        <v>42</v>
      </c>
      <c r="C13" s="27" t="s">
        <v>43</v>
      </c>
      <c r="D13" s="35">
        <v>3000</v>
      </c>
      <c r="E13" s="31">
        <f>D13*0.05</f>
        <v>150</v>
      </c>
      <c r="F13" s="31">
        <f>D13+E13</f>
        <v>3150</v>
      </c>
      <c r="G13" s="32"/>
      <c r="H13" s="32"/>
      <c r="I13" s="44"/>
      <c r="J13" s="44"/>
      <c r="K13" s="32"/>
    </row>
    <row r="14" customFormat="1" ht="46.95" customHeight="1" spans="1:11">
      <c r="A14" s="36"/>
      <c r="B14" s="37"/>
      <c r="C14" s="27"/>
      <c r="D14" s="38"/>
      <c r="E14" s="38"/>
      <c r="F14" s="38"/>
      <c r="G14" s="39"/>
      <c r="H14" s="39"/>
      <c r="I14" s="45"/>
      <c r="J14" s="45"/>
      <c r="K14" s="38"/>
    </row>
    <row r="15" ht="46.95" customHeight="1" spans="1:11">
      <c r="A15" s="36" t="s">
        <v>44</v>
      </c>
      <c r="B15" s="37"/>
      <c r="C15" s="37"/>
      <c r="D15" s="40">
        <f>SUM(D9:D13)</f>
        <v>13870</v>
      </c>
      <c r="E15" s="40">
        <f>SUM(E9:E13)</f>
        <v>650.9</v>
      </c>
      <c r="F15" s="40">
        <f>SUM(F9:F13)</f>
        <v>14520.9</v>
      </c>
      <c r="G15" s="40">
        <f>SUM(G9:G9)</f>
        <v>1</v>
      </c>
      <c r="H15" s="40"/>
      <c r="I15" s="40"/>
      <c r="J15" s="40"/>
      <c r="K15" s="40"/>
    </row>
  </sheetData>
  <autoFilter ref="A7:K17">
    <extLst/>
  </autoFilter>
  <mergeCells count="12">
    <mergeCell ref="A1:K1"/>
    <mergeCell ref="A2:K2"/>
    <mergeCell ref="A3:C3"/>
    <mergeCell ref="D3:K3"/>
    <mergeCell ref="D4:K4"/>
    <mergeCell ref="D5:K5"/>
    <mergeCell ref="G9:G13"/>
    <mergeCell ref="H9:H13"/>
    <mergeCell ref="I9:I13"/>
    <mergeCell ref="J9:J13"/>
    <mergeCell ref="K9:K13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2025-10-31T09:01:13Z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