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ZMD15114A-CSSH18029104" sheetId="8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'ZMD15114A-CSSH18029104'!$A$1:$N$13</definedName>
  </definedNames>
  <calcPr calcId="144525" concurrentCalc="0"/>
</workbook>
</file>

<file path=xl/sharedStrings.xml><?xml version="1.0" encoding="utf-8"?>
<sst xmlns="http://schemas.openxmlformats.org/spreadsheetml/2006/main" count="46" uniqueCount="46">
  <si>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</si>
  <si>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</si>
  <si>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</si>
  <si>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2025.10.30</t>
  </si>
  <si>
    <t>车牌</t>
  </si>
  <si>
    <t>苏EBH8157</t>
  </si>
  <si>
    <t>江苏省苏州市张家港市人民中路65号国泰时代广场A座22楼东，19825196680  AMY</t>
  </si>
  <si>
    <t xml:space="preserve">ORDER NR </t>
  </si>
  <si>
    <t>Item Code</t>
  </si>
  <si>
    <t xml:space="preserve">ARTICLE </t>
  </si>
  <si>
    <t>Style number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</si>
  <si>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</si>
  <si>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</si>
  <si>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</si>
  <si>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</si>
  <si>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</si>
  <si>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</si>
  <si>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</si>
  <si>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</si>
  <si>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</si>
  <si>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CBM</t>
  </si>
  <si>
    <r>
      <rPr>
        <b/>
        <sz val="10"/>
        <rFont val="宋体"/>
        <charset val="134"/>
      </rPr>
      <t>订单号</t>
    </r>
  </si>
  <si>
    <t>产品型号</t>
  </si>
  <si>
    <r>
      <rPr>
        <b/>
        <sz val="10"/>
        <rFont val="宋体"/>
        <charset val="134"/>
      </rPr>
      <t>款号</t>
    </r>
  </si>
  <si>
    <t>客户订单号</t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</si>
  <si>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</si>
  <si>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</si>
  <si>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</si>
  <si>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</si>
  <si>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</si>
  <si>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t>总箱数</t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</si>
  <si>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</si>
  <si>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</si>
  <si>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</si>
  <si>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体积</t>
  </si>
  <si>
    <t xml:space="preserve">P25102927       </t>
  </si>
  <si>
    <t>CSSH15008360B &amp; Black</t>
  </si>
  <si>
    <t xml:space="preserve">S25101289 </t>
  </si>
  <si>
    <t>黑色腰封</t>
  </si>
  <si>
    <t>S</t>
  </si>
  <si>
    <t>1/1</t>
  </si>
  <si>
    <t>700*260*205</t>
  </si>
  <si>
    <t>M</t>
  </si>
  <si>
    <t>L</t>
  </si>
  <si>
    <t>XL</t>
  </si>
  <si>
    <t>1箱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</si>
</sst>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yyyy\-mm\-dd"/>
    <numFmt numFmtId="179" formatCode="0_ "/>
    <numFmt numFmtId="180" formatCode="0.000_ "/>
  </numFmts>
  <fonts count="43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3" fillId="13" borderId="12" applyNumberFormat="0" applyAlignment="0" applyProtection="0">
      <alignment vertical="center"/>
    </xf>
    <xf numFmtId="0" fontId="34" fillId="13" borderId="8" applyNumberFormat="0" applyAlignment="0" applyProtection="0">
      <alignment vertical="center"/>
    </xf>
    <xf numFmtId="0" fontId="35" fillId="14" borderId="13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40" fillId="0" borderId="0"/>
    <xf numFmtId="0" fontId="2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41" fillId="0" borderId="0"/>
    <xf numFmtId="0" fontId="21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40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8" fontId="10" fillId="0" borderId="1" xfId="52" applyNumberFormat="1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0" fontId="11" fillId="0" borderId="1" xfId="52" applyFont="1" applyFill="1" applyBorder="1" applyAlignment="1">
      <alignment horizontal="center" vertical="center" wrapText="1"/>
    </xf>
    <xf numFmtId="15" fontId="10" fillId="0" borderId="1" xfId="52" applyNumberFormat="1" applyFont="1" applyFill="1" applyBorder="1" applyAlignment="1">
      <alignment horizontal="center" vertical="center" wrapText="1"/>
    </xf>
    <xf numFmtId="15" fontId="11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2" borderId="2" xfId="52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179" fontId="15" fillId="2" borderId="2" xfId="0" applyNumberFormat="1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3" fillId="2" borderId="3" xfId="52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0" fontId="13" fillId="0" borderId="2" xfId="52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/>
    </xf>
    <xf numFmtId="179" fontId="15" fillId="0" borderId="1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3" fillId="0" borderId="1" xfId="52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7" fontId="10" fillId="0" borderId="4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180" fontId="17" fillId="0" borderId="5" xfId="0" applyNumberFormat="1" applyFont="1" applyBorder="1" applyAlignment="1">
      <alignment horizontal="center" vertical="center" wrapText="1"/>
    </xf>
    <xf numFmtId="177" fontId="17" fillId="0" borderId="1" xfId="52" applyNumberFormat="1" applyFont="1" applyFill="1" applyBorder="1" applyAlignment="1">
      <alignment horizontal="center" vertical="center" wrapText="1"/>
    </xf>
    <xf numFmtId="49" fontId="11" fillId="0" borderId="1" xfId="52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58" fontId="16" fillId="0" borderId="2" xfId="0" applyNumberFormat="1" applyFont="1" applyBorder="1" applyAlignment="1">
      <alignment horizontal="center" vertical="center"/>
    </xf>
    <xf numFmtId="176" fontId="16" fillId="0" borderId="2" xfId="0" applyNumberFormat="1" applyFont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180" fontId="17" fillId="0" borderId="6" xfId="0" applyNumberFormat="1" applyFont="1" applyBorder="1" applyAlignment="1">
      <alignment horizontal="center" vertical="center" wrapText="1"/>
    </xf>
    <xf numFmtId="58" fontId="16" fillId="0" borderId="3" xfId="0" applyNumberFormat="1" applyFont="1" applyBorder="1" applyAlignment="1">
      <alignment horizontal="center" vertical="center"/>
    </xf>
    <xf numFmtId="176" fontId="16" fillId="0" borderId="3" xfId="0" applyNumberFormat="1" applyFont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180" fontId="17" fillId="0" borderId="7" xfId="0" applyNumberFormat="1" applyFont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3" fillId="0" borderId="1" xfId="52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58" fontId="16" fillId="0" borderId="2" xfId="0" applyNumberFormat="1" applyFont="1" applyBorder="1" applyAlignment="1" quotePrefix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1</xdr:col>
      <xdr:colOff>1352550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workbookViewId="0">
      <selection activeCell="J26" sqref="J26"/>
    </sheetView>
  </sheetViews>
  <sheetFormatPr defaultColWidth="18" defaultRowHeight="15"/>
  <cols>
    <col min="1" max="1" width="13.375" style="1" customWidth="1"/>
    <col min="2" max="2" width="26.5" style="1" customWidth="1"/>
    <col min="3" max="4" width="7.75" style="1" customWidth="1"/>
    <col min="5" max="5" width="12.875" style="1" customWidth="1"/>
    <col min="6" max="6" width="8" style="1" customWidth="1"/>
    <col min="7" max="7" width="8.875" style="1" customWidth="1"/>
    <col min="8" max="8" width="6.5" style="3" customWidth="1"/>
    <col min="9" max="9" width="8.26666666666667" style="1" customWidth="1"/>
    <col min="10" max="10" width="8.5" style="1" customWidth="1"/>
    <col min="11" max="11" width="7.36666666666667" style="4" customWidth="1"/>
    <col min="12" max="12" width="10.0916666666667" style="4" customWidth="1"/>
    <col min="13" max="13" width="11.5" style="1" customWidth="1"/>
    <col min="14" max="14" width="8.5" style="1" customWidth="1"/>
    <col min="15" max="16384" width="18" style="1"/>
  </cols>
  <sheetData>
    <row r="1" s="1" customFormat="1" ht="40" customHeight="1" spans="1:13">
      <c r="A1" s="5" t="s">
        <v>0</v>
      </c>
      <c r="B1" s="6"/>
      <c r="C1" s="6"/>
      <c r="D1" s="6"/>
      <c r="E1" s="6"/>
      <c r="F1" s="6"/>
      <c r="G1" s="6"/>
      <c r="H1" s="6"/>
      <c r="I1" s="44"/>
      <c r="J1" s="44"/>
      <c r="K1" s="45"/>
      <c r="L1" s="45"/>
      <c r="M1" s="6"/>
    </row>
    <row r="2" s="1" customFormat="1" ht="25.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46"/>
      <c r="L2" s="46"/>
      <c r="M2" s="7"/>
    </row>
    <row r="3" s="1" customFormat="1" spans="5:12">
      <c r="E3" s="8" t="s">
        <v>2</v>
      </c>
      <c r="F3" s="9" t="s">
        <v>3</v>
      </c>
      <c r="G3" s="9"/>
      <c r="H3" s="10"/>
      <c r="I3" s="43"/>
      <c r="J3" s="43"/>
      <c r="K3" s="4"/>
      <c r="L3" s="4"/>
    </row>
    <row r="4" s="1" customFormat="1" ht="37" customHeight="1" spans="2:14">
      <c r="B4" s="11"/>
      <c r="D4" s="12" t="s">
        <v>4</v>
      </c>
      <c r="E4" s="13" t="s">
        <v>5</v>
      </c>
      <c r="F4" s="11" t="s">
        <v>6</v>
      </c>
      <c r="G4" s="11"/>
      <c r="H4" s="11"/>
      <c r="I4" s="11"/>
      <c r="J4" s="11"/>
      <c r="K4" s="11"/>
      <c r="L4" s="11"/>
      <c r="M4" s="11"/>
      <c r="N4" s="11"/>
    </row>
    <row r="5" s="1" customFormat="1" hidden="1" spans="2:12">
      <c r="B5" s="14"/>
      <c r="H5" s="3"/>
      <c r="K5" s="4"/>
      <c r="L5" s="4"/>
    </row>
    <row r="6" s="2" customFormat="1" ht="38.25" spans="1:14">
      <c r="A6" s="15" t="s">
        <v>7</v>
      </c>
      <c r="B6" s="16" t="s">
        <v>8</v>
      </c>
      <c r="C6" s="16" t="s">
        <v>9</v>
      </c>
      <c r="D6" s="16" t="s">
        <v>10</v>
      </c>
      <c r="E6" s="17" t="s">
        <v>11</v>
      </c>
      <c r="F6" s="17" t="s">
        <v>12</v>
      </c>
      <c r="G6" s="18" t="s">
        <v>13</v>
      </c>
      <c r="H6" s="18" t="s">
        <v>14</v>
      </c>
      <c r="I6" s="47" t="s">
        <v>15</v>
      </c>
      <c r="J6" s="22" t="s">
        <v>16</v>
      </c>
      <c r="K6" s="48" t="s">
        <v>17</v>
      </c>
      <c r="L6" s="48" t="s">
        <v>18</v>
      </c>
      <c r="M6" s="16" t="s">
        <v>19</v>
      </c>
      <c r="N6" s="49" t="s">
        <v>20</v>
      </c>
    </row>
    <row r="7" s="2" customFormat="1" ht="32" customHeight="1" spans="1:14">
      <c r="A7" s="15" t="s">
        <v>21</v>
      </c>
      <c r="B7" s="19" t="s">
        <v>22</v>
      </c>
      <c r="C7" s="20" t="s">
        <v>23</v>
      </c>
      <c r="D7" s="21" t="s">
        <v>24</v>
      </c>
      <c r="E7" s="22" t="s">
        <v>25</v>
      </c>
      <c r="F7" s="22" t="s">
        <v>26</v>
      </c>
      <c r="G7" s="18" t="s">
        <v>27</v>
      </c>
      <c r="H7" s="18" t="s">
        <v>28</v>
      </c>
      <c r="I7" s="50" t="s">
        <v>29</v>
      </c>
      <c r="J7" s="51" t="s">
        <v>30</v>
      </c>
      <c r="K7" s="48" t="s">
        <v>31</v>
      </c>
      <c r="L7" s="48" t="s">
        <v>32</v>
      </c>
      <c r="M7" s="16" t="s">
        <v>33</v>
      </c>
      <c r="N7" s="49" t="s">
        <v>34</v>
      </c>
    </row>
    <row r="8" s="2" customFormat="1" ht="16" customHeight="1" spans="1:14">
      <c r="A8" s="23" t="s">
        <v>35</v>
      </c>
      <c r="B8" s="24" t="s">
        <v>36</v>
      </c>
      <c r="C8" s="23"/>
      <c r="D8" s="23" t="s">
        <v>37</v>
      </c>
      <c r="E8" s="25" t="s">
        <v>38</v>
      </c>
      <c r="F8" s="26" t="s">
        <v>39</v>
      </c>
      <c r="G8" s="27">
        <v>460</v>
      </c>
      <c r="H8" s="28">
        <v>30</v>
      </c>
      <c r="I8" s="52">
        <f>G8+H8</f>
        <v>490</v>
      </c>
      <c r="J8" s="67" t="s">
        <v>40</v>
      </c>
      <c r="K8" s="54">
        <f>(I8+I9+I10+I11)*0.0068</f>
        <v>12.376</v>
      </c>
      <c r="L8" s="54">
        <f>K8+0.5</f>
        <v>12.876</v>
      </c>
      <c r="M8" s="55" t="s">
        <v>41</v>
      </c>
      <c r="N8" s="56">
        <f>0.7*0.26*0.205</f>
        <v>0.03731</v>
      </c>
    </row>
    <row r="9" s="2" customFormat="1" ht="16" customHeight="1" spans="1:14">
      <c r="A9" s="29"/>
      <c r="B9" s="30"/>
      <c r="C9" s="29"/>
      <c r="D9" s="29"/>
      <c r="E9" s="31"/>
      <c r="F9" s="26" t="s">
        <v>42</v>
      </c>
      <c r="G9" s="27">
        <v>565</v>
      </c>
      <c r="H9" s="28">
        <v>30</v>
      </c>
      <c r="I9" s="52">
        <f>G9+H9</f>
        <v>595</v>
      </c>
      <c r="J9" s="57"/>
      <c r="K9" s="58"/>
      <c r="L9" s="58"/>
      <c r="M9" s="59"/>
      <c r="N9" s="60"/>
    </row>
    <row r="10" s="2" customFormat="1" ht="16" customHeight="1" spans="1:14">
      <c r="A10" s="29"/>
      <c r="B10" s="30"/>
      <c r="C10" s="29"/>
      <c r="D10" s="29"/>
      <c r="E10" s="31"/>
      <c r="F10" s="26" t="s">
        <v>43</v>
      </c>
      <c r="G10" s="27">
        <v>345</v>
      </c>
      <c r="H10" s="28">
        <v>30</v>
      </c>
      <c r="I10" s="52">
        <f>G10+H10</f>
        <v>375</v>
      </c>
      <c r="J10" s="57"/>
      <c r="K10" s="58"/>
      <c r="L10" s="58"/>
      <c r="M10" s="59"/>
      <c r="N10" s="60"/>
    </row>
    <row r="11" s="2" customFormat="1" ht="16" customHeight="1" spans="1:14">
      <c r="A11" s="29"/>
      <c r="B11" s="30"/>
      <c r="C11" s="29"/>
      <c r="D11" s="29"/>
      <c r="E11" s="31"/>
      <c r="F11" s="26" t="s">
        <v>44</v>
      </c>
      <c r="G11" s="27">
        <v>330</v>
      </c>
      <c r="H11" s="28">
        <v>30</v>
      </c>
      <c r="I11" s="52">
        <f>G11+H11</f>
        <v>360</v>
      </c>
      <c r="J11" s="57"/>
      <c r="K11" s="58"/>
      <c r="L11" s="58"/>
      <c r="M11" s="59"/>
      <c r="N11" s="60"/>
    </row>
    <row r="12" s="2" customFormat="1" ht="16" customHeight="1" spans="1:15">
      <c r="A12" s="32"/>
      <c r="B12" s="33"/>
      <c r="C12" s="32"/>
      <c r="D12" s="32"/>
      <c r="E12" s="34"/>
      <c r="F12" s="35"/>
      <c r="G12" s="36"/>
      <c r="H12" s="37"/>
      <c r="I12" s="42"/>
      <c r="J12" s="42"/>
      <c r="K12" s="61"/>
      <c r="L12" s="61"/>
      <c r="M12" s="62"/>
      <c r="N12" s="49"/>
      <c r="O12" s="63"/>
    </row>
    <row r="13" s="2" customFormat="1" ht="16" customHeight="1" spans="1:15">
      <c r="A13" s="38"/>
      <c r="B13" s="39"/>
      <c r="C13" s="38"/>
      <c r="D13" s="38"/>
      <c r="E13" s="40"/>
      <c r="F13" s="41"/>
      <c r="G13" s="42"/>
      <c r="H13" s="37"/>
      <c r="I13" s="42">
        <f>SUM(I8:I12)</f>
        <v>1820</v>
      </c>
      <c r="J13" s="64" t="s">
        <v>45</v>
      </c>
      <c r="K13" s="61">
        <f>SUM(K8:K12)</f>
        <v>12.376</v>
      </c>
      <c r="L13" s="61">
        <f>SUM(L8:L12)</f>
        <v>12.876</v>
      </c>
      <c r="M13" s="65"/>
      <c r="N13" s="49">
        <f>SUM(N8:N12)</f>
        <v>0.03731</v>
      </c>
      <c r="O13" s="63"/>
    </row>
    <row r="14" s="1" customFormat="1" spans="8:12">
      <c r="H14" s="3"/>
      <c r="I14" s="66"/>
      <c r="J14" s="66"/>
      <c r="K14" s="4"/>
      <c r="L14" s="4"/>
    </row>
    <row r="16" s="1" customFormat="1" spans="8:12">
      <c r="H16" s="43"/>
      <c r="K16" s="4"/>
      <c r="L16" s="4"/>
    </row>
  </sheetData>
  <mergeCells count="14">
    <mergeCell ref="A1:M1"/>
    <mergeCell ref="A2:M2"/>
    <mergeCell ref="F3:G3"/>
    <mergeCell ref="F4:N4"/>
    <mergeCell ref="A8:A11"/>
    <mergeCell ref="B8:B11"/>
    <mergeCell ref="C8:C11"/>
    <mergeCell ref="D8:D11"/>
    <mergeCell ref="E8:E11"/>
    <mergeCell ref="J8:J11"/>
    <mergeCell ref="K8:K11"/>
    <mergeCell ref="L8:L11"/>
    <mergeCell ref="M8:M11"/>
    <mergeCell ref="N8:N11"/>
  </mergeCells>
  <printOptions horizontalCentered="1" verticalCentered="1"/>
  <pageMargins left="0.00347222222222222" right="0.00347222222222222" top="0.00347222222222222" bottom="0.00347222222222222" header="0.5" footer="0.5"/>
  <pageSetup paperSize="8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ZMD15114A-CSSH18029104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2025-10-31T10:13:10Z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