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<sst xmlns="http://schemas.openxmlformats.org/spreadsheetml/2006/main" count="51" uniqueCount="50">
  <si>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</si>
  <si>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</si>
  <si>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</si>
  <si>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73579703445326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</si>
  <si>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</si>
  <si>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</si>
  <si>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</si>
  <si>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</si>
  <si>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</si>
  <si>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</si>
  <si>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</si>
  <si>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</si>
  <si>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</si>
  <si>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</si>
  <si>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</si>
  <si>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</si>
  <si>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</si>
  <si>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</si>
  <si>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</si>
  <si>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</si>
  <si>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</si>
  <si>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</si>
  <si>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</si>
  <si>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</si>
  <si>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</si>
  <si>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</si>
  <si>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</si>
  <si>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P25110249</t>
  </si>
  <si>
    <t xml:space="preserve">JJW-ST-003 </t>
  </si>
  <si>
    <t>S25110102</t>
  </si>
  <si>
    <t>246628 白色 款，3200，
151006 白色肥婆 款，280，
246628 草莓红 款，1800，
246747 黑色 款，2200，
246747 粉色 款，3000，
246648 粉色 款，2000，
246619 黑色 款，2100，
246619 绿色 款，2300，
246617 无花果色 款，1200，
246617 白色 款，1100</t>
  </si>
  <si>
    <t>20.5CM</t>
  </si>
  <si>
    <t>21*37*30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</si>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</sst>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Arial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G9" sqref="G9"/>
    </sheetView>
  </sheetViews>
  <sheetFormatPr defaultColWidth="9" defaultRowHeight="13.5"/>
  <cols>
    <col min="1" max="1" width="15.125" customWidth="1"/>
    <col min="2" max="2" width="18.375" customWidth="1"/>
    <col min="3" max="3" width="14.75" customWidth="1"/>
    <col min="4" max="4" width="28.2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45965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156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19180</v>
      </c>
      <c r="G9" s="50">
        <f>+F9*0.02</f>
        <v>383.6</v>
      </c>
      <c r="H9" s="50">
        <f>+F9+G9</f>
        <v>19563.6</v>
      </c>
      <c r="I9" s="66">
        <v>1</v>
      </c>
      <c r="J9" s="67">
        <f>K9-0.4</f>
        <v>5.76</v>
      </c>
      <c r="K9" s="68">
        <v>6.16</v>
      </c>
      <c r="L9" s="68" t="s">
        <v>32</v>
      </c>
    </row>
    <row r="10" ht="24" customHeight="1" spans="1:12">
      <c r="A10" s="51"/>
      <c r="B10" s="45"/>
      <c r="C10" s="52"/>
      <c r="D10" s="51"/>
      <c r="E10" s="51"/>
      <c r="F10" s="53"/>
      <c r="G10" s="54"/>
      <c r="H10" s="54"/>
      <c r="I10" s="54"/>
      <c r="J10" s="54"/>
      <c r="K10" s="54"/>
      <c r="L10" s="54"/>
    </row>
    <row r="11" ht="24" customHeight="1" spans="1:12">
      <c r="A11" s="53"/>
      <c r="B11" s="45"/>
      <c r="C11" s="52"/>
      <c r="D11" s="51"/>
      <c r="E11" s="51"/>
      <c r="F11" s="53"/>
      <c r="G11" s="55"/>
      <c r="H11" s="55"/>
      <c r="I11" s="55"/>
      <c r="J11" s="55"/>
      <c r="K11" s="55"/>
      <c r="L11" s="54"/>
    </row>
    <row r="12" ht="24" customHeight="1" spans="1:12">
      <c r="A12" s="53"/>
      <c r="B12" s="56"/>
      <c r="C12" s="52"/>
      <c r="D12" s="51"/>
      <c r="E12" s="51"/>
      <c r="F12" s="53"/>
      <c r="G12" s="55"/>
      <c r="H12" s="55"/>
      <c r="I12" s="55"/>
      <c r="J12" s="55"/>
      <c r="K12" s="55"/>
      <c r="L12" s="54"/>
    </row>
    <row r="13" ht="15" spans="1:12">
      <c r="A13" s="54" t="s">
        <v>33</v>
      </c>
      <c r="B13" s="54"/>
      <c r="C13" s="57"/>
      <c r="D13" s="55"/>
      <c r="E13" s="55"/>
      <c r="F13" s="58">
        <f>SUM(F9:F12)</f>
        <v>19180</v>
      </c>
      <c r="G13" s="58">
        <f>SUM(G9:G12)</f>
        <v>383.6</v>
      </c>
      <c r="H13" s="58">
        <f>SUM(H9:H12)</f>
        <v>19563.6</v>
      </c>
      <c r="I13" s="69"/>
      <c r="J13" s="69">
        <f>SUM(J9:J12)</f>
        <v>5.76</v>
      </c>
      <c r="K13" s="69">
        <f>SUM(K9:K12)</f>
        <v>6.16</v>
      </c>
      <c r="L13" s="69" t="str">
        <f>+L9</f>
        <v>21*37*30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246628 白色 款，3200，
151006 白色肥婆 款，280，
246628 草莓红 款，1800，
246747 黑色 款，2200，
246747 粉色 款，3000，
246648 粉色 款，2000，
246619 黑色 款，2100，
246619 绿色 款，2300，
246617 无花果色 款，1200，
246617 白色 款，1100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+箱单!H13</f>
        <v>19563.6</v>
      </c>
      <c r="C7" s="14"/>
    </row>
    <row r="8" s="1" customFormat="1" ht="41" customHeight="1" spans="1:3">
      <c r="A8" s="5" t="s">
        <v>44</v>
      </c>
      <c r="B8" s="12" t="str">
        <f>+箱单!L13</f>
        <v>21*37*30</v>
      </c>
      <c r="C8" s="16" t="s">
        <v>45</v>
      </c>
    </row>
    <row r="9" s="1" customFormat="1" ht="41" customHeight="1" spans="1:3">
      <c r="A9" s="5" t="s">
        <v>46</v>
      </c>
      <c r="B9" s="17">
        <f>+箱单!K13</f>
        <v>6.16</v>
      </c>
      <c r="C9" s="18" t="s">
        <v>47</v>
      </c>
    </row>
    <row r="10" s="1" customFormat="1" ht="41" customHeight="1" spans="1:3">
      <c r="A10" s="5" t="s">
        <v>48</v>
      </c>
      <c r="B10" s="10">
        <f>箱单!J13</f>
        <v>5.76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2025-11-04T09:26:20Z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