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<sst xmlns="http://schemas.openxmlformats.org/spreadsheetml/2006/main" count="38" uniqueCount="35">
  <si>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</si>
  <si>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</si>
  <si>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</si>
  <si>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</si>
  <si>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中通快运：ZY202445101643</t>
  </si>
  <si>
    <t>收件地址：毛冰冰，13750835356，浙江省嘉兴市桐乡市乌镇镇东怡路885号 龙翔工业园区亘美集团二期智能工厂辅料仓库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</si>
  <si>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</si>
  <si>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</si>
  <si>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</si>
  <si>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</si>
  <si>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</si>
  <si>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</si>
  <si>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</si>
  <si>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</si>
  <si>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</si>
  <si>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</si>
  <si>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</si>
  <si>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</si>
  <si>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</si>
  <si>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</si>
  <si>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</si>
  <si>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</si>
  <si>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</si>
  <si>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</si>
  <si>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</si>
  <si>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</si>
  <si>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</si>
  <si>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</si>
  <si>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</si>
  <si>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HMSTR247</t>
  </si>
  <si>
    <t>MRZCALL034-黑色-21CM，12200</t>
  </si>
  <si>
    <t>37578，1703/854/430 款，6100</t>
  </si>
  <si>
    <t>14*36*9</t>
  </si>
  <si>
    <r>
      <t xml:space="preserve">37580,1702/553/551 </t>
    </r>
    <r>
      <rPr>
        <sz val="10"/>
        <color rgb="FF000000"/>
        <rFont val="宋体"/>
        <charset val="134"/>
      </rPr>
      <t>款，</t>
    </r>
    <r>
      <rPr>
        <sz val="10"/>
        <color rgb="FF000000"/>
        <rFont val="Calibri"/>
        <charset val="134"/>
      </rPr>
      <t>6100</t>
    </r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</si>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</sst>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45968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  <c r="L8" s="39" t="s">
        <v>28</v>
      </c>
    </row>
    <row r="9" ht="55.05" customHeight="1" spans="1:12">
      <c r="A9" s="26" t="s">
        <v>29</v>
      </c>
      <c r="B9" s="27" t="s">
        <v>30</v>
      </c>
      <c r="C9" s="28" t="s">
        <v>31</v>
      </c>
      <c r="D9" s="29">
        <v>6100</v>
      </c>
      <c r="E9" s="30">
        <f>+D9*0.05</f>
        <v>305</v>
      </c>
      <c r="F9" s="30">
        <f>+D9+E9</f>
        <v>6405</v>
      </c>
      <c r="G9" s="31">
        <v>1</v>
      </c>
      <c r="H9" s="31">
        <f>I9-0.13</f>
        <v>1.09</v>
      </c>
      <c r="I9" s="40">
        <v>1.22</v>
      </c>
      <c r="J9" s="40" t="s">
        <v>32</v>
      </c>
      <c r="K9" s="31">
        <v>0.005</v>
      </c>
      <c r="L9" s="40">
        <f>I9*G9</f>
        <v>1.22</v>
      </c>
    </row>
    <row r="10" customFormat="1" ht="56" customHeight="1" spans="1:12">
      <c r="A10" s="26" t="s">
        <v>29</v>
      </c>
      <c r="B10" s="27" t="s">
        <v>30</v>
      </c>
      <c r="C10" s="28" t="s">
        <v>33</v>
      </c>
      <c r="D10" s="32">
        <v>6100</v>
      </c>
      <c r="E10" s="32">
        <f>D10*0.05</f>
        <v>305</v>
      </c>
      <c r="F10" s="32">
        <f>D10+E10</f>
        <v>6405</v>
      </c>
      <c r="G10" s="33">
        <v>1</v>
      </c>
      <c r="H10" s="31">
        <f>I10-0.13</f>
        <v>1.1</v>
      </c>
      <c r="I10" s="41">
        <v>1.23</v>
      </c>
      <c r="J10" s="40" t="s">
        <v>32</v>
      </c>
      <c r="K10" s="31">
        <v>0.005</v>
      </c>
      <c r="L10" s="40">
        <f>I10*G10</f>
        <v>1.23</v>
      </c>
    </row>
    <row r="11" customFormat="1" ht="46.95" customHeight="1" spans="1:12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  <c r="L11" s="42"/>
    </row>
    <row r="12" ht="46.95" customHeight="1" spans="1:12">
      <c r="A12" s="34" t="s">
        <v>34</v>
      </c>
      <c r="B12" s="35"/>
      <c r="C12" s="35"/>
      <c r="D12" s="38">
        <f>SUM(D9:D10)</f>
        <v>12200</v>
      </c>
      <c r="E12" s="38">
        <f>SUM(E9:E10)</f>
        <v>610</v>
      </c>
      <c r="F12" s="38">
        <f>SUM(F9:F10)</f>
        <v>12810</v>
      </c>
      <c r="G12" s="38">
        <f>SUM(G9:G11)</f>
        <v>2</v>
      </c>
      <c r="H12" s="38"/>
      <c r="I12" s="38"/>
      <c r="J12" s="38"/>
      <c r="K12" s="38"/>
      <c r="L12" s="38">
        <f>SUM(L9:L10)</f>
        <v>2.45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2025-11-07T10:26:28Z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