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<sst xmlns="http://schemas.openxmlformats.org/spreadsheetml/2006/main" count="57" uniqueCount="44">
  <si>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</si>
  <si>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</si>
  <si>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</si>
  <si>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常熟市海和亚纺织科技 /常熟梅李镇支梅路172号 /王群 13913189182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</si>
  <si>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</si>
  <si>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苏EAG7128
18626139684</t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</si>
  <si>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</si>
  <si>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</si>
  <si>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</si>
  <si>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</si>
  <si>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</si>
  <si>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</si>
  <si>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</si>
  <si>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</si>
  <si>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</si>
  <si>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</si>
  <si>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</si>
  <si>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</si>
  <si>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</si>
  <si>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</si>
  <si>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</si>
  <si>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</si>
  <si>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</si>
  <si>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</si>
  <si>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</si>
  <si>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</si>
  <si>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</si>
  <si>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</si>
  <si>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</si>
  <si>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</si>
  <si>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35880 25MS648</t>
  </si>
  <si>
    <r>
      <rPr>
        <b/>
        <sz val="10"/>
        <rFont val="Arial"/>
        <charset val="134"/>
      </rPr>
      <t>INS-910</t>
    </r>
    <r>
      <rPr>
        <b/>
        <sz val="10"/>
        <rFont val="宋体"/>
        <charset val="134"/>
      </rPr>
      <t>彩卡</t>
    </r>
  </si>
  <si>
    <r>
      <t>INS-910</t>
    </r>
    <r>
      <rPr>
        <b/>
        <sz val="10"/>
        <rFont val="宋体"/>
        <charset val="134"/>
      </rPr>
      <t>彩卡</t>
    </r>
  </si>
  <si>
    <t>1-18</t>
  </si>
  <si>
    <t>前卡：9箱*800pcs+1箱*548pcs
后卡：7箱*1000pcs+1箱*748pcs</t>
  </si>
  <si>
    <t>TAG-135吊牌</t>
  </si>
  <si>
    <t>TAG-135</t>
  </si>
  <si>
    <t>豹纹</t>
  </si>
  <si>
    <t>19</t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</si>
  <si>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箱</t>
    </r>
    <r>
      <rPr>
        <b/>
        <sz val="10"/>
        <rFont val="Arial"/>
        <charset val="134"/>
      </rPr>
      <t>*1947pcs</t>
    </r>
  </si>
  <si>
    <t>花朵</t>
  </si>
  <si>
    <t>猎豹</t>
  </si>
  <si>
    <t>条纹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</si>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</sst>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38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3" borderId="13">
      <alignment vertical="center"/>
    </xf>
    <xf numFmtId="0" fontId="27" fillId="4" borderId="14">
      <alignment vertical="center"/>
    </xf>
    <xf numFmtId="0" fontId="28" fillId="4" borderId="13">
      <alignment vertical="center"/>
    </xf>
    <xf numFmtId="0" fontId="29" fillId="5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0" fontId="10" fillId="0" borderId="3" xfId="49" applyFont="1" applyFill="1" applyBorder="1" applyAlignment="1">
      <alignment horizontal="left" vertical="center" wrapText="1"/>
    </xf>
    <xf numFmtId="49" fontId="9" fillId="0" borderId="7" xfId="49" applyNumberFormat="1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vertical="center" wrapText="1"/>
    </xf>
    <xf numFmtId="49" fontId="9" fillId="0" borderId="8" xfId="49" applyNumberFormat="1" applyFont="1" applyFill="1" applyBorder="1" applyAlignment="1">
      <alignment horizontal="center" vertical="center" wrapText="1"/>
    </xf>
    <xf numFmtId="49" fontId="9" fillId="0" borderId="9" xfId="49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</xdr:row>
      <xdr:rowOff>5080</xdr:rowOff>
    </xdr:from>
    <xdr:to>
      <xdr:col>3</xdr:col>
      <xdr:colOff>581660</xdr:colOff>
      <xdr:row>17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278755"/>
          <a:ext cx="4133850" cy="194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12</xdr:row>
      <xdr:rowOff>155575</xdr:rowOff>
    </xdr:from>
    <xdr:to>
      <xdr:col>10</xdr:col>
      <xdr:colOff>162560</xdr:colOff>
      <xdr:row>19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43525" y="5429250"/>
          <a:ext cx="3715385" cy="2187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12" sqref="M12"/>
    </sheetView>
  </sheetViews>
  <sheetFormatPr defaultColWidth="18" defaultRowHeight="26.25"/>
  <cols>
    <col min="1" max="1" width="20.625" style="1" customWidth="1"/>
    <col min="2" max="2" width="16" style="1" customWidth="1"/>
    <col min="3" max="3" width="10" style="1" customWidth="1"/>
    <col min="4" max="4" width="12.75" style="1" customWidth="1"/>
    <col min="5" max="5" width="8.625" style="1" customWidth="1"/>
    <col min="6" max="6" width="10.875" style="1" customWidth="1"/>
    <col min="7" max="7" width="9.375" style="3" customWidth="1"/>
    <col min="8" max="8" width="10.25" style="1" customWidth="1"/>
    <col min="9" max="9" width="9.125" style="4" customWidth="1"/>
    <col min="10" max="11" width="9.125" style="5" customWidth="1"/>
    <col min="12" max="12" width="31.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45970</v>
      </c>
      <c r="F3" s="11"/>
      <c r="G3" s="12"/>
      <c r="H3" s="13"/>
      <c r="I3" s="13"/>
      <c r="J3" s="32" t="s">
        <v>3</v>
      </c>
      <c r="K3" s="32"/>
      <c r="L3" s="32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3"/>
      <c r="J4" s="32"/>
      <c r="K4" s="32"/>
      <c r="L4" s="32"/>
    </row>
    <row r="5" s="2" customFormat="1" ht="38.2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4" t="s">
        <v>15</v>
      </c>
      <c r="K5" s="34" t="s">
        <v>16</v>
      </c>
      <c r="L5" s="19" t="s">
        <v>17</v>
      </c>
      <c r="M5" s="35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4" t="s">
        <v>27</v>
      </c>
      <c r="K6" s="34" t="s">
        <v>28</v>
      </c>
      <c r="L6" s="19" t="s">
        <v>29</v>
      </c>
      <c r="M6" s="36"/>
    </row>
    <row r="7" s="2" customFormat="1" ht="46" customHeight="1" spans="1:13">
      <c r="A7" s="18" t="s">
        <v>30</v>
      </c>
      <c r="B7" s="19" t="s">
        <v>31</v>
      </c>
      <c r="C7" s="23" t="s">
        <v>32</v>
      </c>
      <c r="D7" s="24"/>
      <c r="E7" s="24"/>
      <c r="F7" s="21">
        <v>7668</v>
      </c>
      <c r="G7" s="21">
        <v>80</v>
      </c>
      <c r="H7" s="25">
        <f t="shared" ref="H7:H11" si="0">F7+G7</f>
        <v>7748</v>
      </c>
      <c r="I7" s="24" t="s">
        <v>33</v>
      </c>
      <c r="J7" s="34">
        <f>0.0503*H7</f>
        <v>389.7244</v>
      </c>
      <c r="K7" s="37">
        <f>J7+0.5</f>
        <v>390.2244</v>
      </c>
      <c r="L7" s="38" t="s">
        <v>34</v>
      </c>
      <c r="M7" s="36"/>
    </row>
    <row r="8" s="2" customFormat="1" ht="32.25" customHeight="1" spans="1:13">
      <c r="A8" s="18" t="s">
        <v>30</v>
      </c>
      <c r="B8" s="19" t="s">
        <v>35</v>
      </c>
      <c r="C8" s="23" t="s">
        <v>36</v>
      </c>
      <c r="D8" s="26" t="s">
        <v>37</v>
      </c>
      <c r="E8" s="24"/>
      <c r="F8" s="21">
        <v>1917</v>
      </c>
      <c r="G8" s="21">
        <v>30</v>
      </c>
      <c r="H8" s="25">
        <f t="shared" si="0"/>
        <v>1947</v>
      </c>
      <c r="I8" s="39" t="s">
        <v>38</v>
      </c>
      <c r="J8" s="34">
        <f t="shared" ref="J8:J11" si="1">0.003*H8</f>
        <v>5.841</v>
      </c>
      <c r="K8" s="37">
        <f t="shared" ref="K8:K11" si="2">J8+0.1</f>
        <v>5.941</v>
      </c>
      <c r="L8" s="40" t="s">
        <v>39</v>
      </c>
      <c r="M8" s="36"/>
    </row>
    <row r="9" s="2" customFormat="1" ht="32.25" customHeight="1" spans="1:13">
      <c r="A9" s="18" t="s">
        <v>30</v>
      </c>
      <c r="B9" s="19" t="s">
        <v>35</v>
      </c>
      <c r="C9" s="23" t="s">
        <v>36</v>
      </c>
      <c r="D9" s="26" t="s">
        <v>40</v>
      </c>
      <c r="E9" s="24"/>
      <c r="F9" s="21">
        <v>1917</v>
      </c>
      <c r="G9" s="21">
        <v>30</v>
      </c>
      <c r="H9" s="25">
        <f t="shared" si="0"/>
        <v>1947</v>
      </c>
      <c r="I9" s="41"/>
      <c r="J9" s="34">
        <f t="shared" si="1"/>
        <v>5.841</v>
      </c>
      <c r="K9" s="37">
        <f t="shared" si="2"/>
        <v>5.941</v>
      </c>
      <c r="L9" s="40" t="s">
        <v>39</v>
      </c>
      <c r="M9" s="36"/>
    </row>
    <row r="10" s="2" customFormat="1" ht="32.25" customHeight="1" spans="1:13">
      <c r="A10" s="18" t="s">
        <v>30</v>
      </c>
      <c r="B10" s="19" t="s">
        <v>35</v>
      </c>
      <c r="C10" s="23" t="s">
        <v>36</v>
      </c>
      <c r="D10" s="26" t="s">
        <v>41</v>
      </c>
      <c r="E10" s="24"/>
      <c r="F10" s="21">
        <v>1917</v>
      </c>
      <c r="G10" s="21">
        <v>30</v>
      </c>
      <c r="H10" s="25">
        <f t="shared" si="0"/>
        <v>1947</v>
      </c>
      <c r="I10" s="41"/>
      <c r="J10" s="34">
        <f t="shared" si="1"/>
        <v>5.841</v>
      </c>
      <c r="K10" s="37">
        <f t="shared" si="2"/>
        <v>5.941</v>
      </c>
      <c r="L10" s="40" t="s">
        <v>39</v>
      </c>
      <c r="M10" s="36"/>
    </row>
    <row r="11" s="2" customFormat="1" ht="32.25" customHeight="1" spans="1:13">
      <c r="A11" s="18" t="s">
        <v>30</v>
      </c>
      <c r="B11" s="19" t="s">
        <v>35</v>
      </c>
      <c r="C11" s="23" t="s">
        <v>36</v>
      </c>
      <c r="D11" s="26" t="s">
        <v>42</v>
      </c>
      <c r="E11" s="24"/>
      <c r="F11" s="21">
        <v>1917</v>
      </c>
      <c r="G11" s="21">
        <v>30</v>
      </c>
      <c r="H11" s="25">
        <f t="shared" si="0"/>
        <v>1947</v>
      </c>
      <c r="I11" s="42"/>
      <c r="J11" s="34">
        <f t="shared" si="1"/>
        <v>5.841</v>
      </c>
      <c r="K11" s="37">
        <f t="shared" si="2"/>
        <v>5.941</v>
      </c>
      <c r="L11" s="40" t="s">
        <v>39</v>
      </c>
      <c r="M11" s="36"/>
    </row>
    <row r="12" s="1" customFormat="1" spans="1:12">
      <c r="A12" s="27" t="s">
        <v>43</v>
      </c>
      <c r="B12" s="28"/>
      <c r="C12" s="28"/>
      <c r="D12" s="28"/>
      <c r="E12" s="29"/>
      <c r="F12" s="30">
        <f t="shared" ref="F12:H12" si="3">SUM(F7:F11)</f>
        <v>15336</v>
      </c>
      <c r="G12" s="31">
        <f t="shared" si="3"/>
        <v>200</v>
      </c>
      <c r="H12" s="30">
        <f t="shared" si="3"/>
        <v>15536</v>
      </c>
      <c r="I12" s="43">
        <v>19</v>
      </c>
      <c r="J12" s="44">
        <f>SUM(J8:J11)</f>
        <v>23.364</v>
      </c>
      <c r="K12" s="44">
        <f>SUM(K7:K11)</f>
        <v>413.9884</v>
      </c>
      <c r="L12" s="45"/>
    </row>
  </sheetData>
  <mergeCells count="8">
    <mergeCell ref="A1:L1"/>
    <mergeCell ref="A2:L2"/>
    <mergeCell ref="E3:F3"/>
    <mergeCell ref="E4:F4"/>
    <mergeCell ref="A12:E12"/>
    <mergeCell ref="I8:I11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AE7CF30E1A8043A49CCA25070520FCD2_12</vt:lpwstr>
  </property>
</Properties>
</file>