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贴" sheetId="2" r:id="rId1"/>
    <sheet name="箱单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<sst xmlns="http://schemas.openxmlformats.org/spreadsheetml/2006/main" count="59" uniqueCount="55">
  <si>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>Factory name (工厂名称)</t>
  </si>
  <si>
    <t>（在此贴实样图片）</t>
  </si>
  <si>
    <t>PO. Number(订单号)</t>
  </si>
  <si>
    <t>P25111343 P25111298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</si>
  <si>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</si>
  <si>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</si>
  <si>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</si>
  <si>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</si>
  <si>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</si>
  <si>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</si>
  <si>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</si>
  <si>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</si>
  <si>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</si>
  <si>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</si>
  <si>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</si>
  <si>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</si>
  <si>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</si>
  <si>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</si>
  <si>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</si>
  <si>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</si>
  <si>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SF1560977924949 上海办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</si>
  <si>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</si>
  <si>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</si>
  <si>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</si>
  <si>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</si>
  <si>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</si>
  <si>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</si>
  <si>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</si>
  <si>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</si>
  <si>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</si>
  <si>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</si>
  <si>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</si>
  <si>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</si>
  <si>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</si>
  <si>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</si>
  <si>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</si>
  <si>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</si>
  <si>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</si>
  <si>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</si>
  <si>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</si>
  <si>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</si>
  <si>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</si>
  <si>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</si>
  <si>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</si>
  <si>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</si>
  <si>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JJW-PL001-BK黑底主标</t>
  </si>
  <si>
    <t>E29262 - 170738</t>
  </si>
  <si>
    <t>黑色</t>
  </si>
  <si>
    <t>1-1</t>
  </si>
  <si>
    <t>35*29*29</t>
  </si>
  <si>
    <t>E29286- 152277</t>
  </si>
  <si>
    <t>JJW-WL004-BK
黑底尺码标</t>
  </si>
  <si>
    <t>E29262 - 170738 
E29286- 152277</t>
  </si>
  <si>
    <t>JJW-WL004-EF白底主标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</si>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</sst>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/>
    </xf>
    <xf numFmtId="178" fontId="16" fillId="0" borderId="2" xfId="0" applyNumberFormat="1" applyFont="1" applyBorder="1" applyAlignment="1">
      <alignment horizontal="center" vertical="center"/>
    </xf>
    <xf numFmtId="179" fontId="16" fillId="0" borderId="2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8" fontId="16" fillId="0" borderId="3" xfId="0" applyNumberFormat="1" applyFont="1" applyBorder="1" applyAlignment="1">
      <alignment horizontal="center" vertical="center"/>
    </xf>
    <xf numFmtId="179" fontId="16" fillId="0" borderId="3" xfId="0" applyNumberFormat="1" applyFont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178" fontId="16" fillId="0" borderId="4" xfId="0" applyNumberFormat="1" applyFont="1" applyBorder="1" applyAlignment="1">
      <alignment horizontal="center" vertical="center"/>
    </xf>
    <xf numFmtId="179" fontId="16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178" fontId="16" fillId="0" borderId="1" xfId="0" applyNumberFormat="1" applyFont="1" applyBorder="1" applyAlignment="1">
      <alignment vertical="center"/>
    </xf>
    <xf numFmtId="180" fontId="16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178" fontId="16" fillId="3" borderId="1" xfId="0" applyNumberFormat="1" applyFont="1" applyFill="1" applyBorder="1" applyAlignment="1">
      <alignment horizontal="center" vertical="center"/>
    </xf>
    <xf numFmtId="180" fontId="16" fillId="3" borderId="1" xfId="0" applyNumberFormat="1" applyFont="1" applyFill="1" applyBorder="1" applyAlignment="1">
      <alignment horizontal="center" vertical="center"/>
    </xf>
    <xf numFmtId="0" fontId="17" fillId="0" borderId="5" xfId="50" applyFont="1" applyBorder="1" applyAlignment="1">
      <alignment horizontal="center"/>
    </xf>
    <xf numFmtId="0" fontId="17" fillId="0" borderId="6" xfId="50" applyFont="1" applyBorder="1" applyAlignment="1">
      <alignment horizontal="center"/>
    </xf>
    <xf numFmtId="0" fontId="17" fillId="0" borderId="7" xfId="50" applyFont="1" applyBorder="1" applyAlignment="1">
      <alignment horizontal="center"/>
    </xf>
    <xf numFmtId="0" fontId="18" fillId="0" borderId="8" xfId="50" applyFont="1" applyBorder="1" applyAlignment="1">
      <alignment horizontal="left" vertical="center"/>
    </xf>
    <xf numFmtId="0" fontId="19" fillId="0" borderId="8" xfId="50" applyFont="1" applyBorder="1" applyAlignment="1">
      <alignment horizontal="left" vertical="center"/>
    </xf>
    <xf numFmtId="0" fontId="20" fillId="0" borderId="9" xfId="50" applyFont="1" applyBorder="1" applyAlignment="1">
      <alignment vertical="center"/>
    </xf>
    <xf numFmtId="0" fontId="18" fillId="0" borderId="5" xfId="50" applyFont="1" applyBorder="1" applyAlignment="1">
      <alignment horizontal="center" vertical="center" wrapText="1"/>
    </xf>
    <xf numFmtId="0" fontId="21" fillId="0" borderId="2" xfId="50" applyFont="1" applyBorder="1" applyAlignment="1">
      <alignment horizontal="center" vertical="center"/>
    </xf>
    <xf numFmtId="0" fontId="18" fillId="0" borderId="5" xfId="50" applyFont="1" applyBorder="1" applyAlignment="1">
      <alignment horizontal="center" vertical="center"/>
    </xf>
    <xf numFmtId="0" fontId="21" fillId="0" borderId="4" xfId="50" applyFont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 wrapText="1"/>
    </xf>
    <xf numFmtId="0" fontId="21" fillId="0" borderId="10" xfId="50" applyFont="1" applyBorder="1" applyAlignment="1">
      <alignment vertical="center"/>
    </xf>
    <xf numFmtId="0" fontId="18" fillId="0" borderId="8" xfId="50" applyFont="1" applyBorder="1" applyAlignment="1">
      <alignment horizontal="center" vertical="center"/>
    </xf>
    <xf numFmtId="49" fontId="21" fillId="0" borderId="10" xfId="50" applyNumberFormat="1" applyFont="1" applyFill="1" applyBorder="1" applyAlignment="1">
      <alignment horizontal="center" vertical="center"/>
    </xf>
    <xf numFmtId="0" fontId="21" fillId="0" borderId="11" xfId="50" applyFont="1" applyBorder="1" applyAlignment="1">
      <alignment horizontal="left" vertical="center"/>
    </xf>
    <xf numFmtId="0" fontId="18" fillId="0" borderId="8" xfId="50" applyNumberFormat="1" applyFont="1" applyBorder="1" applyAlignment="1">
      <alignment horizontal="center" vertical="center"/>
    </xf>
    <xf numFmtId="0" fontId="21" fillId="0" borderId="10" xfId="50" applyFont="1" applyBorder="1" applyAlignment="1">
      <alignment horizontal="center" vertical="center"/>
    </xf>
    <xf numFmtId="0" fontId="21" fillId="0" borderId="8" xfId="50" applyFont="1" applyBorder="1" applyAlignment="1">
      <alignment horizontal="left" vertical="center"/>
    </xf>
    <xf numFmtId="0" fontId="20" fillId="0" borderId="8" xfId="50" applyFont="1" applyBorder="1" applyAlignment="1">
      <alignment horizontal="left" vertical="center"/>
    </xf>
    <xf numFmtId="0" fontId="21" fillId="0" borderId="12" xfId="5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215900</xdr:rowOff>
    </xdr:from>
    <xdr:to>
      <xdr:col>1</xdr:col>
      <xdr:colOff>1509395</xdr:colOff>
      <xdr:row>1</xdr:row>
      <xdr:rowOff>1336675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42160" y="469900"/>
          <a:ext cx="1469390" cy="1120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1544955</xdr:colOff>
      <xdr:row>1</xdr:row>
      <xdr:rowOff>444500</xdr:rowOff>
    </xdr:from>
    <xdr:to>
      <xdr:col>1</xdr:col>
      <xdr:colOff>2973070</xdr:colOff>
      <xdr:row>1</xdr:row>
      <xdr:rowOff>1348105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47110" y="698500"/>
          <a:ext cx="1428115" cy="9036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3021330</xdr:colOff>
      <xdr:row>1</xdr:row>
      <xdr:rowOff>177800</xdr:rowOff>
    </xdr:from>
    <xdr:to>
      <xdr:col>1</xdr:col>
      <xdr:colOff>4528185</xdr:colOff>
      <xdr:row>1</xdr:row>
      <xdr:rowOff>1340485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23485" y="431800"/>
          <a:ext cx="1506855" cy="1162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57"/>
      <c r="B1" s="58"/>
      <c r="C1" s="59"/>
    </row>
    <row r="2" ht="134" customHeight="1" spans="1:3">
      <c r="A2" s="60" t="s">
        <v>0</v>
      </c>
      <c r="B2" s="61" t="s">
        <v>1</v>
      </c>
      <c r="C2" s="62"/>
    </row>
    <row r="3" ht="41" customHeight="1" spans="1:3">
      <c r="A3" s="60" t="s">
        <v>2</v>
      </c>
      <c r="B3" s="63" t="s">
        <v>3</v>
      </c>
      <c r="C3" s="64" t="s">
        <v>4</v>
      </c>
    </row>
    <row r="4" ht="41" customHeight="1" spans="1:3">
      <c r="A4" s="60" t="s">
        <v>5</v>
      </c>
      <c r="B4" s="65" t="str">
        <f>箱单!B11</f>
        <v>E29262 - 170738 
E29286- 152277</v>
      </c>
      <c r="C4" s="66"/>
    </row>
    <row r="5" ht="41" customHeight="1" spans="1:3">
      <c r="A5" s="60" t="s">
        <v>6</v>
      </c>
      <c r="B5" s="67" t="str">
        <f>箱单!A10&amp;"+"&amp;箱单!A11&amp;"+"&amp;箱单!A21</f>
        <v>JJW-PL001-BK黑底主标+JJW-WL004-BK
黑底尺码标+JJW-WL004-EF白底主标</v>
      </c>
      <c r="C5" s="68" t="s">
        <v>7</v>
      </c>
    </row>
    <row r="6" ht="41" customHeight="1" spans="1:3">
      <c r="A6" s="60" t="s">
        <v>8</v>
      </c>
      <c r="B6" s="69" t="s">
        <v>9</v>
      </c>
      <c r="C6" s="70" t="str">
        <f>[1]箱单!I7</f>
        <v>1/1</v>
      </c>
    </row>
    <row r="7" ht="41" customHeight="1" spans="1:3">
      <c r="A7" s="60" t="s">
        <v>10</v>
      </c>
      <c r="B7" s="67">
        <f>箱单!F31</f>
        <v>8203</v>
      </c>
      <c r="C7" s="70"/>
    </row>
    <row r="8" ht="41" customHeight="1" spans="1:3">
      <c r="A8" s="60" t="s">
        <v>11</v>
      </c>
      <c r="B8" s="67" t="str">
        <f>箱单!L9</f>
        <v>35*29*29</v>
      </c>
      <c r="C8" s="71" t="s">
        <v>12</v>
      </c>
    </row>
    <row r="9" ht="41" customHeight="1" spans="1:3">
      <c r="A9" s="60" t="s">
        <v>13</v>
      </c>
      <c r="B9" s="72" t="str">
        <f>箱单!K9&amp;"KG"</f>
        <v>3.8KG</v>
      </c>
      <c r="C9" s="73" t="s">
        <v>14</v>
      </c>
    </row>
    <row r="10" ht="41" customHeight="1" spans="1:3">
      <c r="A10" s="60" t="s">
        <v>15</v>
      </c>
      <c r="B10" s="69" t="str">
        <f>箱单!J9&amp;"KG"</f>
        <v>3.3KG</v>
      </c>
      <c r="C10" s="73"/>
    </row>
    <row r="11" ht="41" customHeight="1" spans="1:3">
      <c r="A11" s="74" t="s">
        <v>16</v>
      </c>
      <c r="B11" s="75"/>
      <c r="C11" s="76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J23" sqref="J23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6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4" customHeight="1" spans="1:12">
      <c r="A4" s="3"/>
      <c r="B4" s="4" t="s">
        <v>18</v>
      </c>
      <c r="C4" s="4"/>
      <c r="D4" s="4"/>
      <c r="E4" s="4"/>
      <c r="F4" s="5">
        <v>45976</v>
      </c>
      <c r="G4" s="5"/>
      <c r="H4" s="5"/>
      <c r="I4" s="5"/>
      <c r="J4" s="5"/>
      <c r="K4" s="5"/>
      <c r="L4" s="5"/>
    </row>
    <row r="5" ht="24" customHeight="1" spans="1:12">
      <c r="A5" s="3"/>
      <c r="B5" s="6" t="s">
        <v>19</v>
      </c>
      <c r="C5" s="6"/>
      <c r="D5" s="6"/>
      <c r="E5" s="6"/>
      <c r="F5" s="7" t="s">
        <v>20</v>
      </c>
      <c r="G5" s="8"/>
      <c r="H5" s="8"/>
      <c r="I5" s="8"/>
      <c r="J5" s="8"/>
      <c r="K5" s="8"/>
      <c r="L5" s="8"/>
    </row>
    <row r="6" ht="24" customHeight="1" spans="1:12">
      <c r="A6" s="9"/>
      <c r="B6" s="9"/>
      <c r="C6" s="9"/>
      <c r="D6" s="10"/>
      <c r="E6" s="10"/>
      <c r="F6" s="11"/>
      <c r="G6" s="12"/>
      <c r="H6" s="11"/>
      <c r="I6" s="13"/>
      <c r="J6" s="11"/>
      <c r="K6" s="11"/>
      <c r="L6" s="11"/>
    </row>
    <row r="7" ht="24" customHeight="1" spans="1:12">
      <c r="A7" s="14" t="s">
        <v>21</v>
      </c>
      <c r="B7" s="15" t="s">
        <v>22</v>
      </c>
      <c r="C7" s="15" t="s">
        <v>23</v>
      </c>
      <c r="D7" s="15" t="s">
        <v>24</v>
      </c>
      <c r="E7" s="15" t="s">
        <v>25</v>
      </c>
      <c r="F7" s="16" t="s">
        <v>26</v>
      </c>
      <c r="G7" s="16" t="s">
        <v>27</v>
      </c>
      <c r="H7" s="16" t="s">
        <v>28</v>
      </c>
      <c r="I7" s="15" t="s">
        <v>29</v>
      </c>
      <c r="J7" s="17" t="s">
        <v>30</v>
      </c>
      <c r="K7" s="17" t="s">
        <v>31</v>
      </c>
      <c r="L7" s="14" t="s">
        <v>32</v>
      </c>
    </row>
    <row r="8" ht="24" customHeight="1" spans="1:12">
      <c r="A8" s="18" t="s">
        <v>33</v>
      </c>
      <c r="B8" s="19" t="s">
        <v>34</v>
      </c>
      <c r="C8" s="19" t="s">
        <v>35</v>
      </c>
      <c r="D8" s="20" t="s">
        <v>36</v>
      </c>
      <c r="E8" s="20" t="s">
        <v>37</v>
      </c>
      <c r="F8" s="21" t="s">
        <v>38</v>
      </c>
      <c r="G8" s="21" t="s">
        <v>39</v>
      </c>
      <c r="H8" s="21" t="s">
        <v>40</v>
      </c>
      <c r="I8" s="22" t="s">
        <v>41</v>
      </c>
      <c r="J8" s="23" t="s">
        <v>42</v>
      </c>
      <c r="K8" s="23" t="s">
        <v>43</v>
      </c>
      <c r="L8" s="18" t="s">
        <v>44</v>
      </c>
    </row>
    <row r="9" ht="24" customHeight="1" spans="1:12">
      <c r="A9" s="24" t="s">
        <v>45</v>
      </c>
      <c r="B9" s="25" t="s">
        <v>46</v>
      </c>
      <c r="C9" s="26" t="s">
        <v>47</v>
      </c>
      <c r="D9" s="27"/>
      <c r="E9" s="20"/>
      <c r="F9" s="21">
        <v>2470</v>
      </c>
      <c r="G9" s="28">
        <f>F9*0.02</f>
        <v>49.4</v>
      </c>
      <c r="H9" s="28">
        <f>F9+G9</f>
        <v>2519.4</v>
      </c>
      <c r="I9" s="29" t="s">
        <v>48</v>
      </c>
      <c r="J9" s="30">
        <v>3.3</v>
      </c>
      <c r="K9" s="30">
        <v>3.8</v>
      </c>
      <c r="L9" s="29" t="s">
        <v>49</v>
      </c>
    </row>
    <row r="10" ht="24" customHeight="1" spans="1:12">
      <c r="A10" s="24" t="s">
        <v>45</v>
      </c>
      <c r="B10" s="25" t="s">
        <v>50</v>
      </c>
      <c r="C10" s="31"/>
      <c r="D10" s="32"/>
      <c r="E10" s="33"/>
      <c r="F10" s="34">
        <v>330</v>
      </c>
      <c r="G10" s="28">
        <f>F10*0.02</f>
        <v>6.6</v>
      </c>
      <c r="H10" s="28">
        <f>F10+G10</f>
        <v>336.6</v>
      </c>
      <c r="I10" s="35"/>
      <c r="J10" s="36"/>
      <c r="K10" s="36"/>
      <c r="L10" s="35"/>
    </row>
    <row r="11" ht="24" customHeight="1" spans="1:12">
      <c r="A11" s="37" t="s">
        <v>51</v>
      </c>
      <c r="B11" s="38" t="s">
        <v>52</v>
      </c>
      <c r="C11" s="31"/>
      <c r="D11" s="32"/>
      <c r="E11" s="33">
        <v>6</v>
      </c>
      <c r="F11" s="34">
        <v>145</v>
      </c>
      <c r="G11" s="28">
        <f>F11*0.02</f>
        <v>2.9</v>
      </c>
      <c r="H11" s="28">
        <f>F11+G11</f>
        <v>147.9</v>
      </c>
      <c r="I11" s="35"/>
      <c r="J11" s="36"/>
      <c r="K11" s="36"/>
      <c r="L11" s="35"/>
    </row>
    <row r="12" ht="24" customHeight="1" spans="1:12">
      <c r="A12" s="39"/>
      <c r="B12" s="38"/>
      <c r="C12" s="31"/>
      <c r="D12" s="32"/>
      <c r="E12" s="33">
        <v>8</v>
      </c>
      <c r="F12" s="34">
        <v>416</v>
      </c>
      <c r="G12" s="28">
        <f t="shared" ref="G12:G20" si="0">F12*0.02</f>
        <v>8.32</v>
      </c>
      <c r="H12" s="28">
        <f t="shared" ref="H12:H20" si="1">F12+G12</f>
        <v>424.32</v>
      </c>
      <c r="I12" s="35"/>
      <c r="J12" s="36"/>
      <c r="K12" s="36"/>
      <c r="L12" s="35"/>
    </row>
    <row r="13" ht="24" customHeight="1" spans="1:12">
      <c r="A13" s="39"/>
      <c r="B13" s="38"/>
      <c r="C13" s="31"/>
      <c r="D13" s="32"/>
      <c r="E13" s="33">
        <v>10</v>
      </c>
      <c r="F13" s="34">
        <v>649</v>
      </c>
      <c r="G13" s="28">
        <f t="shared" si="0"/>
        <v>12.98</v>
      </c>
      <c r="H13" s="28">
        <f t="shared" si="1"/>
        <v>661.98</v>
      </c>
      <c r="I13" s="35"/>
      <c r="J13" s="36"/>
      <c r="K13" s="36"/>
      <c r="L13" s="35"/>
    </row>
    <row r="14" ht="24" customHeight="1" spans="1:12">
      <c r="A14" s="39"/>
      <c r="B14" s="38"/>
      <c r="C14" s="31"/>
      <c r="D14" s="32"/>
      <c r="E14" s="33">
        <v>12</v>
      </c>
      <c r="F14" s="34">
        <v>599</v>
      </c>
      <c r="G14" s="28">
        <f t="shared" si="0"/>
        <v>11.98</v>
      </c>
      <c r="H14" s="28">
        <f t="shared" si="1"/>
        <v>610.98</v>
      </c>
      <c r="I14" s="35"/>
      <c r="J14" s="36"/>
      <c r="K14" s="36"/>
      <c r="L14" s="35"/>
    </row>
    <row r="15" ht="24" customHeight="1" spans="1:12">
      <c r="A15" s="39"/>
      <c r="B15" s="38"/>
      <c r="C15" s="31"/>
      <c r="D15" s="32"/>
      <c r="E15" s="33">
        <v>14</v>
      </c>
      <c r="F15" s="34">
        <v>399</v>
      </c>
      <c r="G15" s="28">
        <f t="shared" si="0"/>
        <v>7.98</v>
      </c>
      <c r="H15" s="28">
        <f t="shared" si="1"/>
        <v>406.98</v>
      </c>
      <c r="I15" s="35"/>
      <c r="J15" s="36"/>
      <c r="K15" s="36"/>
      <c r="L15" s="35"/>
    </row>
    <row r="16" ht="24" customHeight="1" spans="1:12">
      <c r="A16" s="39"/>
      <c r="B16" s="38"/>
      <c r="C16" s="31"/>
      <c r="D16" s="32"/>
      <c r="E16" s="33">
        <v>16</v>
      </c>
      <c r="F16" s="34">
        <v>261</v>
      </c>
      <c r="G16" s="28">
        <f t="shared" si="0"/>
        <v>5.22</v>
      </c>
      <c r="H16" s="28">
        <f t="shared" si="1"/>
        <v>266.22</v>
      </c>
      <c r="I16" s="35"/>
      <c r="J16" s="36"/>
      <c r="K16" s="36"/>
      <c r="L16" s="35"/>
    </row>
    <row r="17" ht="24" customHeight="1" spans="1:12">
      <c r="A17" s="39"/>
      <c r="B17" s="38"/>
      <c r="C17" s="31"/>
      <c r="D17" s="40"/>
      <c r="E17" s="33">
        <v>18</v>
      </c>
      <c r="F17" s="34">
        <v>111</v>
      </c>
      <c r="G17" s="28">
        <f t="shared" si="0"/>
        <v>2.22</v>
      </c>
      <c r="H17" s="28">
        <f t="shared" si="1"/>
        <v>113.22</v>
      </c>
      <c r="I17" s="35"/>
      <c r="J17" s="36"/>
      <c r="K17" s="36"/>
      <c r="L17" s="35"/>
    </row>
    <row r="18" ht="24" customHeight="1" spans="1:12">
      <c r="A18" s="39"/>
      <c r="B18" s="38"/>
      <c r="C18" s="31"/>
      <c r="D18" s="40"/>
      <c r="E18" s="33">
        <v>20</v>
      </c>
      <c r="F18" s="34">
        <v>82</v>
      </c>
      <c r="G18" s="28">
        <f t="shared" si="0"/>
        <v>1.64</v>
      </c>
      <c r="H18" s="28">
        <f t="shared" si="1"/>
        <v>83.64</v>
      </c>
      <c r="I18" s="35"/>
      <c r="J18" s="36"/>
      <c r="K18" s="36"/>
      <c r="L18" s="35"/>
    </row>
    <row r="19" ht="24" customHeight="1" spans="1:12">
      <c r="A19" s="39"/>
      <c r="B19" s="38"/>
      <c r="C19" s="31"/>
      <c r="D19" s="40"/>
      <c r="E19" s="33">
        <v>22</v>
      </c>
      <c r="F19" s="34">
        <v>73</v>
      </c>
      <c r="G19" s="28">
        <f t="shared" si="0"/>
        <v>1.46</v>
      </c>
      <c r="H19" s="28">
        <f t="shared" si="1"/>
        <v>74.46</v>
      </c>
      <c r="I19" s="35"/>
      <c r="J19" s="36"/>
      <c r="K19" s="36"/>
      <c r="L19" s="35"/>
    </row>
    <row r="20" ht="24" customHeight="1" spans="1:12">
      <c r="A20" s="39"/>
      <c r="B20" s="38"/>
      <c r="C20" s="31"/>
      <c r="D20" s="40"/>
      <c r="E20" s="33">
        <v>24</v>
      </c>
      <c r="F20" s="34">
        <v>63</v>
      </c>
      <c r="G20" s="28">
        <f t="shared" si="0"/>
        <v>1.26</v>
      </c>
      <c r="H20" s="28">
        <f t="shared" si="1"/>
        <v>64.26</v>
      </c>
      <c r="I20" s="35"/>
      <c r="J20" s="36"/>
      <c r="K20" s="36"/>
      <c r="L20" s="35"/>
    </row>
    <row r="21" ht="24" customHeight="1" spans="1:12">
      <c r="A21" s="41" t="s">
        <v>53</v>
      </c>
      <c r="B21" s="25" t="s">
        <v>46</v>
      </c>
      <c r="C21" s="42"/>
      <c r="D21" s="43"/>
      <c r="E21" s="33"/>
      <c r="F21" s="34">
        <v>2420</v>
      </c>
      <c r="G21" s="28">
        <f>F21*0.02</f>
        <v>48.4</v>
      </c>
      <c r="H21" s="28">
        <f>F21+G21</f>
        <v>2468.4</v>
      </c>
      <c r="I21" s="35"/>
      <c r="J21" s="36"/>
      <c r="K21" s="36"/>
      <c r="L21" s="35"/>
    </row>
    <row r="22" ht="24" customHeight="1" spans="1:12">
      <c r="A22" s="41" t="s">
        <v>53</v>
      </c>
      <c r="B22" s="25" t="s">
        <v>50</v>
      </c>
      <c r="C22" s="42"/>
      <c r="D22" s="43"/>
      <c r="E22" s="33"/>
      <c r="F22" s="34">
        <v>185</v>
      </c>
      <c r="G22" s="28">
        <f>F22*0.02</f>
        <v>3.7</v>
      </c>
      <c r="H22" s="28">
        <f>F22+G22</f>
        <v>188.7</v>
      </c>
      <c r="I22" s="44"/>
      <c r="J22" s="45"/>
      <c r="K22" s="45"/>
      <c r="L22" s="44"/>
    </row>
    <row r="23" ht="24" customHeight="1" spans="1:12">
      <c r="A23" s="41"/>
      <c r="B23" s="46"/>
      <c r="C23" s="42"/>
      <c r="D23" s="43"/>
      <c r="E23" s="43"/>
      <c r="F23" s="47"/>
      <c r="G23" s="48"/>
      <c r="H23" s="48"/>
      <c r="I23" s="48"/>
      <c r="J23" s="49"/>
      <c r="K23" s="49"/>
      <c r="L23" s="28"/>
    </row>
    <row r="24" ht="24" customHeight="1" spans="1:12">
      <c r="A24" s="41"/>
      <c r="B24" s="46"/>
      <c r="C24" s="42"/>
      <c r="D24" s="43"/>
      <c r="E24" s="43"/>
      <c r="F24" s="47"/>
      <c r="G24" s="48"/>
      <c r="H24" s="48"/>
      <c r="I24" s="48"/>
      <c r="J24" s="49"/>
      <c r="K24" s="49"/>
      <c r="L24" s="28"/>
    </row>
    <row r="25" ht="24" customHeight="1" spans="1:12">
      <c r="A25" s="41"/>
      <c r="B25" s="46"/>
      <c r="C25" s="42"/>
      <c r="D25" s="43"/>
      <c r="E25" s="43"/>
      <c r="F25" s="47"/>
      <c r="G25" s="48"/>
      <c r="H25" s="48"/>
      <c r="I25" s="48"/>
      <c r="J25" s="49"/>
      <c r="K25" s="49"/>
      <c r="L25" s="28"/>
    </row>
    <row r="26" ht="24" customHeight="1" spans="1:12">
      <c r="A26" s="41"/>
      <c r="B26" s="46"/>
      <c r="C26" s="42"/>
      <c r="D26" s="43"/>
      <c r="E26" s="43"/>
      <c r="F26" s="47"/>
      <c r="G26" s="48"/>
      <c r="H26" s="48"/>
      <c r="I26" s="48"/>
      <c r="J26" s="49"/>
      <c r="K26" s="49"/>
      <c r="L26" s="28"/>
    </row>
    <row r="27" ht="24" customHeight="1" spans="1:12">
      <c r="A27" s="41"/>
      <c r="B27" s="46"/>
      <c r="C27" s="42"/>
      <c r="D27" s="43"/>
      <c r="E27" s="43"/>
      <c r="F27" s="47"/>
      <c r="G27" s="48"/>
      <c r="H27" s="48"/>
      <c r="I27" s="48"/>
      <c r="J27" s="49"/>
      <c r="K27" s="49"/>
      <c r="L27" s="28"/>
    </row>
    <row r="28" ht="24" customHeight="1" spans="1:12">
      <c r="A28" s="41"/>
      <c r="B28" s="46"/>
      <c r="C28" s="42"/>
      <c r="D28" s="43"/>
      <c r="E28" s="43"/>
      <c r="F28" s="47"/>
      <c r="G28" s="48"/>
      <c r="H28" s="48"/>
      <c r="I28" s="48"/>
      <c r="J28" s="49"/>
      <c r="K28" s="49"/>
      <c r="L28" s="28"/>
    </row>
    <row r="29" ht="24" customHeight="1" spans="1:12">
      <c r="A29" s="41"/>
      <c r="B29" s="46"/>
      <c r="C29" s="42"/>
      <c r="D29" s="43"/>
      <c r="E29" s="43"/>
      <c r="F29" s="47"/>
      <c r="G29" s="48"/>
      <c r="H29" s="48"/>
      <c r="I29" s="48"/>
      <c r="J29" s="49"/>
      <c r="K29" s="49"/>
      <c r="L29" s="28"/>
    </row>
    <row r="30" ht="24" customHeight="1" spans="1:12">
      <c r="A30" s="50"/>
      <c r="B30" s="51"/>
      <c r="C30" s="51"/>
      <c r="D30" s="52"/>
      <c r="E30" s="52"/>
      <c r="F30" s="53"/>
      <c r="G30" s="43"/>
      <c r="H30" s="43"/>
      <c r="I30" s="43"/>
      <c r="J30" s="43"/>
      <c r="K30" s="43"/>
      <c r="L30" s="33"/>
    </row>
    <row r="31" ht="15" spans="1:12">
      <c r="A31" s="33" t="s">
        <v>54</v>
      </c>
      <c r="B31" s="54"/>
      <c r="C31" s="54"/>
      <c r="D31" s="54"/>
      <c r="E31" s="43"/>
      <c r="F31" s="55">
        <f>SUM(F9:F30)</f>
        <v>8203</v>
      </c>
      <c r="G31" s="55">
        <f>SUM(G9:G30)</f>
        <v>164.06</v>
      </c>
      <c r="H31" s="55">
        <f>SUM(H9:H30)</f>
        <v>8367.06</v>
      </c>
      <c r="I31" s="55" t="str">
        <f>I9</f>
        <v>1-1</v>
      </c>
      <c r="J31" s="56">
        <f>SUM(J9:J30)</f>
        <v>3.3</v>
      </c>
      <c r="K31" s="56">
        <f>SUM(K9:K30)</f>
        <v>3.8</v>
      </c>
      <c r="L31" s="55" t="str">
        <f>L9</f>
        <v>35*29*29</v>
      </c>
    </row>
  </sheetData>
  <mergeCells count="12">
    <mergeCell ref="B4:E4"/>
    <mergeCell ref="F4:L4"/>
    <mergeCell ref="B5:E5"/>
    <mergeCell ref="F5:L5"/>
    <mergeCell ref="A11:A20"/>
    <mergeCell ref="B11:B20"/>
    <mergeCell ref="C9:C20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箱贴</vt:lpstr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2025-11-15T05:36:20Z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0E43B4C883EE442FA5B3CD17A829E7A2_13</vt:lpwstr>
  </property>
</Properties>
</file>