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H8" i="7"/>
  <c r="I8" s="1"/>
  <c r="H9"/>
  <c r="I9" s="1"/>
  <c r="H10"/>
  <c r="I10" s="1"/>
  <c r="H11"/>
  <c r="I11" s="1"/>
  <c r="I7"/>
  <c r="H7"/>
  <c r="G12"/>
</calcChain>
</file>

<file path=xl/sharedStrings.xml><?xml version="1.0" encoding="utf-8"?>
<sst xmlns="http://schemas.openxmlformats.org/spreadsheetml/2006/main" count="53" uniqueCount="44">
  <si>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</si>
  <si>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</si>
  <si>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</si>
  <si>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</si>
  <si>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</si>
  <si>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</si>
  <si>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</si>
  <si>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</si>
  <si>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</si>
  <si>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</si>
  <si>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</si>
  <si>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</si>
  <si>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</si>
  <si>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</si>
  <si>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</si>
  <si>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</si>
  <si>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</si>
  <si>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</si>
  <si>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</si>
  <si>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</si>
  <si>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</si>
  <si>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</si>
  <si>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</si>
  <si>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</si>
  <si>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</si>
  <si>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</si>
  <si>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</si>
  <si>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</si>
  <si>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 xml:space="preserve">                                                             浙江省温州市平阳县水头镇望雁中路120号，15356504000，吴明造  
</t>
    <phoneticPr fontId="15" type="noConversion"/>
  </si>
  <si>
    <t>P25112061           //S25110646</t>
    <phoneticPr fontId="15" type="noConversion"/>
  </si>
  <si>
    <t>CMTW52003</t>
  </si>
  <si>
    <t>魅影黑</t>
  </si>
  <si>
    <t>6941174503918</t>
  </si>
  <si>
    <t>6941174503925</t>
  </si>
  <si>
    <t>S 160/84A</t>
  </si>
  <si>
    <t>M 165/88A</t>
  </si>
  <si>
    <t>尺码</t>
    <phoneticPr fontId="15" type="noConversion"/>
  </si>
  <si>
    <t>浅沙灰</t>
  </si>
  <si>
    <t>6941174503994</t>
  </si>
  <si>
    <t>6941174504007</t>
  </si>
  <si>
    <t>L 170/92A</t>
  </si>
  <si>
    <t>6941174504014</t>
  </si>
  <si>
    <t>40*80</t>
    <phoneticPr fontId="15" type="noConversion"/>
  </si>
  <si>
    <t>SF 1559466075715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</si>
</sst>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1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2" fillId="0" borderId="3" xfId="0" applyFont="1" applyBorder="1" applyAlignment="1">
      <alignment horizontal="center" vertical="center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 wrapText="1"/>
    </xf>
    <xf numFmtId="178" fontId="2" fillId="0" borderId="3" xfId="0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top" wrapText="1"/>
    </xf>
    <xf numFmtId="178" fontId="21" fillId="0" borderId="5" xfId="0" applyFont="1" applyBorder="1" applyAlignment="1">
      <alignment horizontal="center" vertical="top" wrapText="1"/>
    </xf>
    <xf numFmtId="178" fontId="21" fillId="0" borderId="6" xfId="0" applyFont="1" applyBorder="1" applyAlignment="1">
      <alignment horizontal="center" vertical="top" wrapText="1"/>
    </xf>
    <xf numFmtId="178" fontId="21" fillId="0" borderId="7" xfId="0" applyFont="1" applyBorder="1" applyAlignment="1">
      <alignment horizontal="center" vertical="top" wrapText="1"/>
    </xf>
    <xf numFmtId="178" fontId="21" fillId="0" borderId="8" xfId="0" applyFont="1" applyBorder="1" applyAlignment="1">
      <alignment horizontal="center" vertical="top" wrapText="1"/>
    </xf>
    <xf numFmtId="178" fontId="21" fillId="0" borderId="9" xfId="0" applyFont="1" applyBorder="1" applyAlignment="1">
      <alignment horizontal="center" vertical="top" wrapText="1"/>
    </xf>
    <xf numFmtId="0" fontId="26" fillId="2" borderId="3" xfId="0" applyNumberFormat="1" applyFont="1" applyFill="1" applyBorder="1" applyAlignment="1">
      <alignment horizontal="center" vertical="center"/>
    </xf>
    <xf numFmtId="0" fontId="27" fillId="3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E20" sqref="E20"/>
    </sheetView>
  </sheetViews>
  <sheetFormatPr defaultColWidth="9" defaultRowHeight="26.25"/>
  <cols>
    <col min="1" max="1" width="16.125" style="2" customWidth="1"/>
    <col min="2" max="2" width="9.3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>
      <c r="A2" s="26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23.25" customHeight="1">
      <c r="A3" s="14"/>
      <c r="B3" s="14"/>
      <c r="C3" s="14"/>
      <c r="D3" s="14"/>
      <c r="E3" s="12" t="s">
        <v>0</v>
      </c>
      <c r="F3" s="28">
        <v>45976</v>
      </c>
      <c r="G3" s="28"/>
      <c r="H3" s="33" t="s">
        <v>28</v>
      </c>
      <c r="I3" s="34"/>
      <c r="J3" s="34"/>
      <c r="K3" s="34"/>
      <c r="L3" s="34"/>
      <c r="M3" s="35"/>
    </row>
    <row r="4" spans="1:15" ht="19.5" customHeight="1">
      <c r="A4" s="13"/>
      <c r="B4" s="14"/>
      <c r="C4" s="30" t="s">
        <v>1</v>
      </c>
      <c r="D4" s="30"/>
      <c r="E4" s="30"/>
      <c r="F4" s="29" t="s">
        <v>43</v>
      </c>
      <c r="G4" s="29"/>
      <c r="H4" s="36"/>
      <c r="I4" s="37"/>
      <c r="J4" s="37"/>
      <c r="K4" s="37"/>
      <c r="L4" s="37"/>
      <c r="M4" s="38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24</v>
      </c>
      <c r="B6" s="17" t="s">
        <v>22</v>
      </c>
      <c r="C6" s="18" t="s">
        <v>25</v>
      </c>
      <c r="D6" s="18" t="s">
        <v>27</v>
      </c>
      <c r="E6" s="18" t="s">
        <v>36</v>
      </c>
      <c r="F6" s="19" t="s">
        <v>26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20.25" customHeight="1">
      <c r="A7" s="31" t="s">
        <v>29</v>
      </c>
      <c r="B7" s="32" t="s">
        <v>42</v>
      </c>
      <c r="C7" s="39" t="s">
        <v>30</v>
      </c>
      <c r="D7" s="40" t="s">
        <v>31</v>
      </c>
      <c r="E7" s="42" t="s">
        <v>34</v>
      </c>
      <c r="F7" s="41" t="s">
        <v>32</v>
      </c>
      <c r="G7" s="42">
        <v>152</v>
      </c>
      <c r="H7" s="43">
        <f>G7*0.03</f>
        <v>4.5599999999999996</v>
      </c>
      <c r="I7" s="43">
        <f>SUM(G7:H7)</f>
        <v>156.56</v>
      </c>
      <c r="J7" s="24"/>
      <c r="K7" s="25"/>
      <c r="L7" s="25"/>
      <c r="M7" s="23"/>
    </row>
    <row r="8" spans="1:15" ht="20.25" customHeight="1">
      <c r="A8" s="31"/>
      <c r="B8" s="32"/>
      <c r="C8" s="39" t="s">
        <v>30</v>
      </c>
      <c r="D8" s="40" t="s">
        <v>31</v>
      </c>
      <c r="E8" s="42" t="s">
        <v>35</v>
      </c>
      <c r="F8" s="41" t="s">
        <v>33</v>
      </c>
      <c r="G8" s="42">
        <v>303</v>
      </c>
      <c r="H8" s="43">
        <f t="shared" ref="H8:H11" si="0">G8*0.03</f>
        <v>9.09</v>
      </c>
      <c r="I8" s="43">
        <f t="shared" ref="I8:I11" si="1">SUM(G8:H8)</f>
        <v>312.08999999999997</v>
      </c>
      <c r="J8" s="24"/>
      <c r="K8" s="25"/>
      <c r="L8" s="25"/>
      <c r="M8" s="23"/>
    </row>
    <row r="9" spans="1:15" ht="20.25" customHeight="1">
      <c r="A9" s="31"/>
      <c r="B9" s="32"/>
      <c r="C9" s="39" t="s">
        <v>30</v>
      </c>
      <c r="D9" s="40" t="s">
        <v>37</v>
      </c>
      <c r="E9" s="42" t="s">
        <v>34</v>
      </c>
      <c r="F9" s="41" t="s">
        <v>38</v>
      </c>
      <c r="G9" s="42">
        <v>485</v>
      </c>
      <c r="H9" s="43">
        <f t="shared" si="0"/>
        <v>14.549999999999999</v>
      </c>
      <c r="I9" s="43">
        <f t="shared" si="1"/>
        <v>499.55</v>
      </c>
      <c r="J9" s="24"/>
      <c r="K9" s="25"/>
      <c r="L9" s="25"/>
      <c r="M9" s="23"/>
    </row>
    <row r="10" spans="1:15" ht="20.25" customHeight="1">
      <c r="A10" s="31"/>
      <c r="B10" s="32"/>
      <c r="C10" s="39" t="s">
        <v>30</v>
      </c>
      <c r="D10" s="40" t="s">
        <v>37</v>
      </c>
      <c r="E10" s="42" t="s">
        <v>35</v>
      </c>
      <c r="F10" s="41" t="s">
        <v>39</v>
      </c>
      <c r="G10" s="42">
        <v>808</v>
      </c>
      <c r="H10" s="43">
        <f t="shared" si="0"/>
        <v>24.24</v>
      </c>
      <c r="I10" s="43">
        <f t="shared" si="1"/>
        <v>832.24</v>
      </c>
      <c r="J10" s="24"/>
      <c r="K10" s="25"/>
      <c r="L10" s="25"/>
      <c r="M10" s="23"/>
    </row>
    <row r="11" spans="1:15" ht="20.25" customHeight="1">
      <c r="A11" s="31"/>
      <c r="B11" s="32"/>
      <c r="C11" s="39" t="s">
        <v>30</v>
      </c>
      <c r="D11" s="40" t="s">
        <v>37</v>
      </c>
      <c r="E11" s="42" t="s">
        <v>40</v>
      </c>
      <c r="F11" s="41" t="s">
        <v>41</v>
      </c>
      <c r="G11" s="42">
        <v>272</v>
      </c>
      <c r="H11" s="43">
        <f t="shared" si="0"/>
        <v>8.16</v>
      </c>
      <c r="I11" s="43">
        <f t="shared" si="1"/>
        <v>280.16000000000003</v>
      </c>
      <c r="J11" s="24"/>
      <c r="K11" s="25"/>
      <c r="L11" s="25"/>
      <c r="M11" s="23"/>
    </row>
    <row r="12" spans="1:15">
      <c r="G12" s="10">
        <f>SUM(G7:G11)</f>
        <v>2020</v>
      </c>
    </row>
  </sheetData>
  <mergeCells count="8">
    <mergeCell ref="A7:A11"/>
    <mergeCell ref="B7:B11"/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3" priority="3" operator="containsText" text=".95">
      <formula>NOT(ISERROR(SEARCH(".95",O1)))</formula>
    </cfRule>
    <cfRule type="beginsWith" dxfId="2" priority="4" operator="beginsWith" text=".95">
      <formula>LEFT(O1,3)=".95"</formula>
    </cfRule>
  </conditionalFormatting>
  <conditionalFormatting sqref="F7:F8">
    <cfRule type="duplicateValues" dxfId="1" priority="2"/>
  </conditionalFormatting>
  <conditionalFormatting sqref="F9:F11">
    <cfRule type="duplicateValues" dxfId="0" priority="1"/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2025-11-15T07:35:06Z</cp:lastPrinted>
  <dcterms:created xsi:type="dcterms:W3CDTF">2017-02-25T05:34:00Z</dcterms:created>
  <dcterms:modified xsi:type="dcterms:W3CDTF">2025-11-15T07:40:13Z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