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<sst xmlns="http://schemas.openxmlformats.org/spreadsheetml/2006/main" count="91" uniqueCount="51">
  <si>
    <t>Relay Packaging Group ( Global )</t>
  </si>
  <si>
    <t>（Packaging Delivery List）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</si>
  <si>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</si>
  <si>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t>盐城大丰张謇路2号 智能  许玮 15950322161</t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</si>
  <si>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</si>
  <si>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SF1559352374914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</si>
  <si>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</si>
  <si>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</si>
  <si>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</si>
  <si>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</si>
  <si>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</si>
  <si>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</si>
  <si>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</si>
  <si>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</si>
  <si>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</si>
  <si>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</si>
  <si>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</si>
  <si>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</si>
  <si>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</si>
  <si>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宋体"/>
        <charset val="134"/>
      </rPr>
      <t>产品型号</t>
    </r>
  </si>
  <si>
    <r>
      <rPr>
        <b/>
        <sz val="10"/>
        <rFont val="宋体"/>
        <charset val="134"/>
      </rPr>
      <t>款号</t>
    </r>
  </si>
  <si>
    <r>
      <rPr>
        <b/>
        <sz val="10"/>
        <rFont val="宋体"/>
        <charset val="134"/>
      </rPr>
      <t>颜色</t>
    </r>
  </si>
  <si>
    <r>
      <rPr>
        <b/>
        <sz val="10"/>
        <rFont val="宋体"/>
        <charset val="134"/>
      </rPr>
      <t>尺码</t>
    </r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</si>
  <si>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</si>
  <si>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</si>
  <si>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t>实发数量</t>
  </si>
  <si>
    <r>
      <rPr>
        <b/>
        <sz val="10"/>
        <rFont val="宋体"/>
        <charset val="134"/>
      </rPr>
      <t>总箱数</t>
    </r>
    <r>
      <rPr>
        <b/>
        <sz val="10"/>
        <rFont val="Arial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</si>
  <si>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</si>
  <si>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</si>
  <si>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</si>
  <si>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r>
      <t xml:space="preserve">PO 35928 35896
 HM25-07100 107 128 129 </t>
    </r>
    <r>
      <rPr>
        <b/>
        <sz val="8"/>
        <rFont val="宋体"/>
        <charset val="134"/>
      </rPr>
      <t>第一批</t>
    </r>
  </si>
  <si>
    <t>INS-706彩卡</t>
  </si>
  <si>
    <t>INS-706</t>
  </si>
  <si>
    <t>雪白</t>
  </si>
  <si>
    <r>
      <rPr>
        <b/>
        <sz val="11"/>
        <rFont val="Arial"/>
        <charset val="0"/>
      </rPr>
      <t>Twin / Twin</t>
    </r>
    <r>
      <rPr>
        <b/>
        <sz val="11"/>
        <rFont val="宋体"/>
        <charset val="0"/>
      </rPr>
      <t>前卡</t>
    </r>
  </si>
  <si>
    <t>1箱*150pcs</t>
  </si>
  <si>
    <r>
      <rPr>
        <b/>
        <sz val="8"/>
        <rFont val="Calibri"/>
        <charset val="134"/>
      </rPr>
      <t xml:space="preserve">PO 35928 35896
 HM25-07100 107 128 129 </t>
    </r>
    <r>
      <rPr>
        <b/>
        <sz val="8"/>
        <rFont val="宋体"/>
        <charset val="134"/>
      </rPr>
      <t>第一批</t>
    </r>
  </si>
  <si>
    <r>
      <rPr>
        <b/>
        <sz val="11"/>
        <rFont val="Arial"/>
        <charset val="0"/>
      </rPr>
      <t>Twin / Twin</t>
    </r>
    <r>
      <rPr>
        <b/>
        <sz val="11"/>
        <rFont val="宋体"/>
        <charset val="0"/>
      </rPr>
      <t>后卡</t>
    </r>
  </si>
  <si>
    <r>
      <rPr>
        <b/>
        <sz val="11"/>
        <rFont val="Arial"/>
        <charset val="0"/>
      </rPr>
      <t>Full / Queen</t>
    </r>
    <r>
      <rPr>
        <b/>
        <sz val="11"/>
        <rFont val="宋体"/>
        <charset val="0"/>
      </rPr>
      <t>前卡</t>
    </r>
  </si>
  <si>
    <t>1箱*1200pcs+1箱*650pcs</t>
  </si>
  <si>
    <r>
      <rPr>
        <b/>
        <sz val="11"/>
        <rFont val="Arial"/>
        <charset val="0"/>
      </rPr>
      <t>Full / Queen</t>
    </r>
    <r>
      <rPr>
        <b/>
        <sz val="11"/>
        <rFont val="宋体"/>
        <charset val="0"/>
      </rPr>
      <t>后卡</t>
    </r>
  </si>
  <si>
    <t>1箱*1600pcs+1箱*255pcs</t>
  </si>
  <si>
    <r>
      <rPr>
        <b/>
        <sz val="11"/>
        <rFont val="Arial"/>
        <charset val="0"/>
      </rPr>
      <t>King</t>
    </r>
    <r>
      <rPr>
        <b/>
        <sz val="11"/>
        <rFont val="宋体"/>
        <charset val="0"/>
      </rPr>
      <t>前卡</t>
    </r>
  </si>
  <si>
    <t>1箱*1200pcs+1箱*300pcs</t>
  </si>
  <si>
    <r>
      <rPr>
        <b/>
        <sz val="11"/>
        <rFont val="Arial"/>
        <charset val="0"/>
      </rPr>
      <t>King</t>
    </r>
    <r>
      <rPr>
        <b/>
        <sz val="11"/>
        <rFont val="宋体"/>
        <charset val="0"/>
      </rPr>
      <t>后卡</t>
    </r>
  </si>
  <si>
    <t>1箱*1500pcs</t>
  </si>
  <si>
    <t>灰色</t>
  </si>
  <si>
    <t>1箱*260pcS</t>
  </si>
  <si>
    <t>1箱*260pcs</t>
  </si>
  <si>
    <t>1箱*160pcs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</si>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</sst>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  <numFmt numFmtId="179" formatCode="yyyy\-mm\-dd"/>
  </numFmts>
  <fonts count="43">
    <font>
      <sz val="11"/>
      <color theme="1"/>
      <name val="宋体"/>
      <charset val="134"/>
      <scheme val="minor"/>
    </font>
    <font>
      <b/>
      <sz val="11"/>
      <color indexed="8"/>
      <name val="Calibri"/>
      <charset val="134"/>
    </font>
    <font>
      <b/>
      <sz val="10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12"/>
      <color indexed="10"/>
      <name val="Calibri"/>
      <charset val="134"/>
    </font>
    <font>
      <b/>
      <sz val="11"/>
      <color indexed="8"/>
      <name val="宋体"/>
      <charset val="134"/>
    </font>
    <font>
      <b/>
      <sz val="14"/>
      <color rgb="FF000000"/>
      <name val="宋体"/>
      <charset val="134"/>
    </font>
    <font>
      <b/>
      <sz val="11"/>
      <color rgb="FFFF0000"/>
      <name val="宋体"/>
      <charset val="134"/>
    </font>
    <font>
      <b/>
      <sz val="10"/>
      <name val="Arial"/>
      <charset val="134"/>
    </font>
    <font>
      <b/>
      <sz val="10"/>
      <color rgb="FFFF0000"/>
      <name val="宋体"/>
      <charset val="134"/>
    </font>
    <font>
      <b/>
      <sz val="10"/>
      <color rgb="FFFF0000"/>
      <name val="Calibri"/>
      <charset val="134"/>
    </font>
    <font>
      <b/>
      <sz val="8"/>
      <name val="Calibri"/>
      <charset val="134"/>
    </font>
    <font>
      <b/>
      <sz val="11"/>
      <name val="宋体"/>
      <charset val="134"/>
    </font>
    <font>
      <b/>
      <sz val="11"/>
      <name val="Arial"/>
      <charset val="0"/>
    </font>
    <font>
      <b/>
      <sz val="11"/>
      <name val="Calibri"/>
      <charset val="134"/>
    </font>
    <font>
      <b/>
      <sz val="10"/>
      <name val="宋体"/>
      <charset val="134"/>
    </font>
    <font>
      <b/>
      <sz val="10"/>
      <color rgb="FF000000"/>
      <name val="宋体"/>
      <charset val="134"/>
    </font>
    <font>
      <b/>
      <sz val="2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2"/>
      <name val="宋体"/>
      <charset val="134"/>
    </font>
    <font>
      <b/>
      <sz val="11"/>
      <name val="宋体"/>
      <charset val="0"/>
    </font>
    <font>
      <b/>
      <sz val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0" fillId="2" borderId="7">
      <alignment vertical="center"/>
    </xf>
    <xf numFmtId="0" fontId="22" fillId="0" borderId="0">
      <alignment vertical="center"/>
    </xf>
    <xf numFmtId="0" fontId="23" fillId="0" borderId="0">
      <alignment vertical="center"/>
    </xf>
    <xf numFmtId="0" fontId="24" fillId="0" borderId="0">
      <alignment vertical="center"/>
    </xf>
    <xf numFmtId="0" fontId="25" fillId="0" borderId="8">
      <alignment vertical="center"/>
    </xf>
    <xf numFmtId="0" fontId="26" fillId="0" borderId="8">
      <alignment vertical="center"/>
    </xf>
    <xf numFmtId="0" fontId="27" fillId="0" borderId="9">
      <alignment vertical="center"/>
    </xf>
    <xf numFmtId="0" fontId="27" fillId="0" borderId="0">
      <alignment vertical="center"/>
    </xf>
    <xf numFmtId="0" fontId="28" fillId="3" borderId="10">
      <alignment vertical="center"/>
    </xf>
    <xf numFmtId="0" fontId="29" fillId="4" borderId="11">
      <alignment vertical="center"/>
    </xf>
    <xf numFmtId="0" fontId="30" fillId="4" borderId="10">
      <alignment vertical="center"/>
    </xf>
    <xf numFmtId="0" fontId="31" fillId="5" borderId="12">
      <alignment vertical="center"/>
    </xf>
    <xf numFmtId="0" fontId="32" fillId="0" borderId="13">
      <alignment vertical="center"/>
    </xf>
    <xf numFmtId="0" fontId="33" fillId="0" borderId="14">
      <alignment vertical="center"/>
    </xf>
    <xf numFmtId="0" fontId="34" fillId="6" borderId="0">
      <alignment vertical="center"/>
    </xf>
    <xf numFmtId="0" fontId="35" fillId="7" borderId="0">
      <alignment vertical="center"/>
    </xf>
    <xf numFmtId="0" fontId="36" fillId="8" borderId="0">
      <alignment vertical="center"/>
    </xf>
    <xf numFmtId="0" fontId="37" fillId="9" borderId="0">
      <alignment vertical="center"/>
    </xf>
    <xf numFmtId="0" fontId="38" fillId="10" borderId="0">
      <alignment vertical="center"/>
    </xf>
    <xf numFmtId="0" fontId="38" fillId="11" borderId="0">
      <alignment vertical="center"/>
    </xf>
    <xf numFmtId="0" fontId="37" fillId="12" borderId="0">
      <alignment vertical="center"/>
    </xf>
    <xf numFmtId="0" fontId="37" fillId="13" borderId="0">
      <alignment vertical="center"/>
    </xf>
    <xf numFmtId="0" fontId="38" fillId="14" borderId="0">
      <alignment vertical="center"/>
    </xf>
    <xf numFmtId="0" fontId="38" fillId="15" borderId="0">
      <alignment vertical="center"/>
    </xf>
    <xf numFmtId="0" fontId="37" fillId="16" borderId="0">
      <alignment vertical="center"/>
    </xf>
    <xf numFmtId="0" fontId="37" fillId="17" borderId="0">
      <alignment vertical="center"/>
    </xf>
    <xf numFmtId="0" fontId="38" fillId="18" borderId="0">
      <alignment vertical="center"/>
    </xf>
    <xf numFmtId="0" fontId="38" fillId="19" borderId="0">
      <alignment vertical="center"/>
    </xf>
    <xf numFmtId="0" fontId="37" fillId="20" borderId="0">
      <alignment vertical="center"/>
    </xf>
    <xf numFmtId="0" fontId="37" fillId="21" borderId="0">
      <alignment vertical="center"/>
    </xf>
    <xf numFmtId="0" fontId="38" fillId="22" borderId="0">
      <alignment vertical="center"/>
    </xf>
    <xf numFmtId="0" fontId="38" fillId="23" borderId="0">
      <alignment vertical="center"/>
    </xf>
    <xf numFmtId="0" fontId="37" fillId="24" borderId="0">
      <alignment vertical="center"/>
    </xf>
    <xf numFmtId="0" fontId="37" fillId="25" borderId="0">
      <alignment vertical="center"/>
    </xf>
    <xf numFmtId="0" fontId="38" fillId="26" borderId="0">
      <alignment vertical="center"/>
    </xf>
    <xf numFmtId="0" fontId="38" fillId="27" borderId="0">
      <alignment vertical="center"/>
    </xf>
    <xf numFmtId="0" fontId="37" fillId="28" borderId="0">
      <alignment vertical="center"/>
    </xf>
    <xf numFmtId="0" fontId="37" fillId="29" borderId="0">
      <alignment vertical="center"/>
    </xf>
    <xf numFmtId="0" fontId="38" fillId="30" borderId="0">
      <alignment vertical="center"/>
    </xf>
    <xf numFmtId="0" fontId="38" fillId="31" borderId="0">
      <alignment vertical="center"/>
    </xf>
    <xf numFmtId="0" fontId="37" fillId="32" borderId="0">
      <alignment vertical="center"/>
    </xf>
    <xf numFmtId="0" fontId="39" fillId="0" borderId="0">
      <alignment vertical="center"/>
    </xf>
    <xf numFmtId="0" fontId="40" fillId="0" borderId="0">
      <alignment vertical="center"/>
    </xf>
  </cellStyleXfs>
  <cellXfs count="46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8" fontId="5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1" fillId="0" borderId="0" xfId="0" applyFont="1" applyAlignment="1">
      <alignment horizontal="right" vertical="center"/>
    </xf>
    <xf numFmtId="14" fontId="6" fillId="0" borderId="1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177" fontId="8" fillId="0" borderId="0" xfId="0" applyNumberFormat="1" applyFont="1" applyFill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3" xfId="49" applyFont="1" applyFill="1" applyBorder="1" applyAlignment="1">
      <alignment horizontal="center" vertical="center" wrapText="1"/>
    </xf>
    <xf numFmtId="179" fontId="10" fillId="0" borderId="3" xfId="49" applyNumberFormat="1" applyFont="1" applyFill="1" applyBorder="1" applyAlignment="1">
      <alignment horizontal="center" vertical="center" wrapText="1"/>
    </xf>
    <xf numFmtId="176" fontId="10" fillId="0" borderId="3" xfId="49" applyNumberFormat="1" applyFont="1" applyFill="1" applyBorder="1" applyAlignment="1">
      <alignment horizontal="center" vertical="center" wrapText="1"/>
    </xf>
    <xf numFmtId="176" fontId="10" fillId="0" borderId="4" xfId="49" applyNumberFormat="1" applyFont="1" applyFill="1" applyBorder="1" applyAlignment="1">
      <alignment horizontal="center" vertical="center" wrapText="1"/>
    </xf>
    <xf numFmtId="49" fontId="10" fillId="0" borderId="3" xfId="49" applyNumberFormat="1" applyFont="1" applyFill="1" applyBorder="1" applyAlignment="1">
      <alignment horizontal="center" vertical="center" wrapText="1"/>
    </xf>
    <xf numFmtId="177" fontId="10" fillId="0" borderId="3" xfId="49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15" fontId="10" fillId="0" borderId="3" xfId="49" applyNumberFormat="1" applyFont="1" applyFill="1" applyBorder="1" applyAlignment="1">
      <alignment horizontal="center" vertical="center" wrapText="1"/>
    </xf>
    <xf numFmtId="176" fontId="11" fillId="0" borderId="3" xfId="49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5" fillId="0" borderId="3" xfId="50" applyFont="1" applyFill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/>
    </xf>
    <xf numFmtId="176" fontId="16" fillId="0" borderId="3" xfId="0" applyNumberFormat="1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177" fontId="16" fillId="0" borderId="3" xfId="0" applyNumberFormat="1" applyFont="1" applyBorder="1" applyAlignment="1">
      <alignment horizontal="center" vertical="center"/>
    </xf>
    <xf numFmtId="177" fontId="14" fillId="0" borderId="3" xfId="0" applyNumberFormat="1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5" fillId="0" borderId="5" xfId="50" applyFon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11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69850</xdr:rowOff>
    </xdr:from>
    <xdr:to>
      <xdr:col>2</xdr:col>
      <xdr:colOff>434340</xdr:colOff>
      <xdr:row>1</xdr:row>
      <xdr:rowOff>318770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9850"/>
          <a:ext cx="2795905" cy="7569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7"/>
  <sheetViews>
    <sheetView tabSelected="1" workbookViewId="0">
      <selection activeCell="O9" sqref="O9"/>
    </sheetView>
  </sheetViews>
  <sheetFormatPr defaultColWidth="18" defaultRowHeight="26.25"/>
  <cols>
    <col min="1" max="1" width="15" style="1" customWidth="1"/>
    <col min="2" max="2" width="16" style="1" customWidth="1"/>
    <col min="3" max="3" width="10" style="1" customWidth="1"/>
    <col min="4" max="4" width="12.75" style="1" customWidth="1"/>
    <col min="5" max="5" width="18.125" style="1" customWidth="1"/>
    <col min="6" max="6" width="10.875" style="1" customWidth="1"/>
    <col min="7" max="7" width="9.375" style="3" customWidth="1"/>
    <col min="8" max="8" width="10.25" style="1" customWidth="1"/>
    <col min="9" max="9" width="8.25" style="4" customWidth="1"/>
    <col min="10" max="11" width="8.375" style="5" customWidth="1"/>
    <col min="12" max="12" width="25.875" style="1" customWidth="1"/>
    <col min="13" max="16384" width="18" style="1"/>
  </cols>
  <sheetData>
    <row r="1" s="1" customFormat="1" ht="40" customHeight="1" spans="1:13">
      <c r="A1" s="6" t="s">
        <v>0</v>
      </c>
      <c r="B1" s="7"/>
      <c r="C1" s="7"/>
      <c r="D1" s="7"/>
      <c r="E1" s="7"/>
      <c r="F1" s="7"/>
      <c r="G1" s="7"/>
      <c r="H1" s="8"/>
      <c r="I1" s="7"/>
      <c r="J1" s="7"/>
      <c r="K1" s="7"/>
      <c r="L1" s="7"/>
    </row>
    <row r="2" s="1" customFormat="1" ht="25.5" spans="1:13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</row>
    <row r="3" s="1" customFormat="1" ht="30" customHeight="1" spans="1:13">
      <c r="D3" s="10" t="s">
        <v>2</v>
      </c>
      <c r="E3" s="11">
        <v>45978</v>
      </c>
      <c r="F3" s="11"/>
      <c r="G3" s="12"/>
      <c r="H3" s="13"/>
      <c r="I3" s="14" t="s">
        <v>3</v>
      </c>
      <c r="J3" s="14"/>
      <c r="K3" s="14"/>
      <c r="L3" s="14"/>
    </row>
    <row r="4" s="1" customFormat="1" ht="48" customHeight="1" spans="1:13">
      <c r="D4" s="10" t="s">
        <v>4</v>
      </c>
      <c r="E4" s="15" t="s">
        <v>5</v>
      </c>
      <c r="F4" s="16"/>
      <c r="G4" s="17"/>
      <c r="H4" s="18"/>
      <c r="I4" s="14"/>
      <c r="J4" s="14"/>
      <c r="K4" s="14"/>
      <c r="L4" s="14"/>
    </row>
    <row r="5" s="2" customFormat="1" ht="38.25" spans="1:13">
      <c r="A5" s="19" t="s">
        <v>6</v>
      </c>
      <c r="B5" s="20" t="s">
        <v>7</v>
      </c>
      <c r="C5" s="20" t="s">
        <v>8</v>
      </c>
      <c r="D5" s="21" t="s">
        <v>9</v>
      </c>
      <c r="E5" s="21" t="s">
        <v>10</v>
      </c>
      <c r="F5" s="22" t="s">
        <v>11</v>
      </c>
      <c r="G5" s="22" t="s">
        <v>12</v>
      </c>
      <c r="H5" s="23" t="s">
        <v>13</v>
      </c>
      <c r="I5" s="24" t="s">
        <v>14</v>
      </c>
      <c r="J5" s="25" t="s">
        <v>15</v>
      </c>
      <c r="K5" s="25" t="s">
        <v>16</v>
      </c>
      <c r="L5" s="20" t="s">
        <v>17</v>
      </c>
      <c r="M5" s="26"/>
    </row>
    <row r="6" s="2" customFormat="1" ht="32.25" customHeight="1" spans="1:13">
      <c r="A6" s="19" t="s">
        <v>18</v>
      </c>
      <c r="B6" s="20" t="s">
        <v>19</v>
      </c>
      <c r="C6" s="27" t="s">
        <v>20</v>
      </c>
      <c r="D6" s="24" t="s">
        <v>21</v>
      </c>
      <c r="E6" s="24" t="s">
        <v>22</v>
      </c>
      <c r="F6" s="22" t="s">
        <v>23</v>
      </c>
      <c r="G6" s="22" t="s">
        <v>24</v>
      </c>
      <c r="H6" s="28" t="s">
        <v>25</v>
      </c>
      <c r="I6" s="24" t="s">
        <v>26</v>
      </c>
      <c r="J6" s="25" t="s">
        <v>27</v>
      </c>
      <c r="K6" s="25" t="s">
        <v>28</v>
      </c>
      <c r="L6" s="20" t="s">
        <v>29</v>
      </c>
      <c r="M6" s="29"/>
    </row>
    <row r="7" s="1" customFormat="1" ht="33" customHeight="1" spans="1:13">
      <c r="A7" s="30" t="s">
        <v>30</v>
      </c>
      <c r="B7" s="31" t="s">
        <v>31</v>
      </c>
      <c r="C7" s="31" t="s">
        <v>32</v>
      </c>
      <c r="D7" s="32" t="s">
        <v>33</v>
      </c>
      <c r="E7" s="33" t="s">
        <v>34</v>
      </c>
      <c r="F7" s="34">
        <v>121</v>
      </c>
      <c r="G7" s="35">
        <v>10</v>
      </c>
      <c r="H7" s="34">
        <f t="shared" ref="H7:H16" si="0">F7+G7</f>
        <v>131</v>
      </c>
      <c r="I7" s="36"/>
      <c r="J7" s="37">
        <f t="shared" ref="J7:J11" si="1">0.0198*H7</f>
        <v>2.5938</v>
      </c>
      <c r="K7" s="38">
        <f t="shared" ref="K7:K16" si="2">J7+0.5</f>
        <v>3.0938</v>
      </c>
      <c r="L7" s="39" t="s">
        <v>35</v>
      </c>
    </row>
    <row r="8" s="1" customFormat="1" ht="33" customHeight="1" spans="1:13">
      <c r="A8" s="30" t="s">
        <v>36</v>
      </c>
      <c r="B8" s="31" t="s">
        <v>31</v>
      </c>
      <c r="C8" s="31" t="s">
        <v>32</v>
      </c>
      <c r="D8" s="32" t="s">
        <v>33</v>
      </c>
      <c r="E8" s="33" t="s">
        <v>37</v>
      </c>
      <c r="F8" s="34">
        <v>121</v>
      </c>
      <c r="G8" s="35">
        <v>10</v>
      </c>
      <c r="H8" s="34">
        <f t="shared" si="0"/>
        <v>131</v>
      </c>
      <c r="I8" s="36"/>
      <c r="J8" s="37">
        <f t="shared" ref="J8:J12" si="3">0.0138*H8</f>
        <v>1.8078</v>
      </c>
      <c r="K8" s="38">
        <f t="shared" si="2"/>
        <v>2.3078</v>
      </c>
      <c r="L8" s="39" t="s">
        <v>35</v>
      </c>
    </row>
    <row r="9" s="1" customFormat="1" ht="33" customHeight="1" spans="1:13">
      <c r="A9" s="30" t="s">
        <v>36</v>
      </c>
      <c r="B9" s="31" t="s">
        <v>31</v>
      </c>
      <c r="C9" s="31" t="s">
        <v>32</v>
      </c>
      <c r="D9" s="32" t="s">
        <v>33</v>
      </c>
      <c r="E9" s="40" t="s">
        <v>38</v>
      </c>
      <c r="F9" s="34">
        <v>1806</v>
      </c>
      <c r="G9" s="35">
        <v>20</v>
      </c>
      <c r="H9" s="34">
        <f t="shared" si="0"/>
        <v>1826</v>
      </c>
      <c r="I9" s="36"/>
      <c r="J9" s="37">
        <f t="shared" si="1"/>
        <v>36.1548</v>
      </c>
      <c r="K9" s="38">
        <f t="shared" si="2"/>
        <v>36.6548</v>
      </c>
      <c r="L9" s="39" t="s">
        <v>39</v>
      </c>
    </row>
    <row r="10" s="1" customFormat="1" ht="33" customHeight="1" spans="1:13">
      <c r="A10" s="30" t="s">
        <v>36</v>
      </c>
      <c r="B10" s="31" t="s">
        <v>31</v>
      </c>
      <c r="C10" s="31" t="s">
        <v>32</v>
      </c>
      <c r="D10" s="32" t="s">
        <v>33</v>
      </c>
      <c r="E10" s="40" t="s">
        <v>40</v>
      </c>
      <c r="F10" s="34">
        <v>1806</v>
      </c>
      <c r="G10" s="35">
        <v>20</v>
      </c>
      <c r="H10" s="34">
        <f t="shared" si="0"/>
        <v>1826</v>
      </c>
      <c r="I10" s="36"/>
      <c r="J10" s="37">
        <f t="shared" si="3"/>
        <v>25.1988</v>
      </c>
      <c r="K10" s="38">
        <f t="shared" si="2"/>
        <v>25.6988</v>
      </c>
      <c r="L10" s="39" t="s">
        <v>41</v>
      </c>
    </row>
    <row r="11" s="1" customFormat="1" ht="33" customHeight="1" spans="1:13">
      <c r="A11" s="30" t="s">
        <v>36</v>
      </c>
      <c r="B11" s="31" t="s">
        <v>31</v>
      </c>
      <c r="C11" s="31" t="s">
        <v>32</v>
      </c>
      <c r="D11" s="32" t="s">
        <v>33</v>
      </c>
      <c r="E11" s="40" t="s">
        <v>42</v>
      </c>
      <c r="F11" s="34">
        <v>1460</v>
      </c>
      <c r="G11" s="35">
        <v>20</v>
      </c>
      <c r="H11" s="34">
        <f t="shared" si="0"/>
        <v>1480</v>
      </c>
      <c r="I11" s="36"/>
      <c r="J11" s="37">
        <f t="shared" si="1"/>
        <v>29.304</v>
      </c>
      <c r="K11" s="38">
        <f t="shared" si="2"/>
        <v>29.804</v>
      </c>
      <c r="L11" s="39" t="s">
        <v>43</v>
      </c>
    </row>
    <row r="12" s="1" customFormat="1" ht="33" customHeight="1" spans="1:13">
      <c r="A12" s="30" t="s">
        <v>36</v>
      </c>
      <c r="B12" s="31" t="s">
        <v>31</v>
      </c>
      <c r="C12" s="31" t="s">
        <v>32</v>
      </c>
      <c r="D12" s="32" t="s">
        <v>33</v>
      </c>
      <c r="E12" s="40" t="s">
        <v>44</v>
      </c>
      <c r="F12" s="34">
        <v>1460</v>
      </c>
      <c r="G12" s="35">
        <v>20</v>
      </c>
      <c r="H12" s="34">
        <f t="shared" si="0"/>
        <v>1480</v>
      </c>
      <c r="I12" s="36"/>
      <c r="J12" s="37">
        <f t="shared" si="3"/>
        <v>20.424</v>
      </c>
      <c r="K12" s="38">
        <f t="shared" si="2"/>
        <v>20.924</v>
      </c>
      <c r="L12" s="39" t="s">
        <v>45</v>
      </c>
    </row>
    <row r="13" s="1" customFormat="1" ht="33" customHeight="1" spans="1:13">
      <c r="A13" s="30" t="s">
        <v>36</v>
      </c>
      <c r="B13" s="31" t="s">
        <v>31</v>
      </c>
      <c r="C13" s="31" t="s">
        <v>32</v>
      </c>
      <c r="D13" s="32" t="s">
        <v>46</v>
      </c>
      <c r="E13" s="33" t="s">
        <v>38</v>
      </c>
      <c r="F13" s="34">
        <v>215</v>
      </c>
      <c r="G13" s="35">
        <v>10</v>
      </c>
      <c r="H13" s="34">
        <f t="shared" si="0"/>
        <v>225</v>
      </c>
      <c r="I13" s="36"/>
      <c r="J13" s="37">
        <f>0.0198*H13</f>
        <v>4.455</v>
      </c>
      <c r="K13" s="38">
        <f t="shared" si="2"/>
        <v>4.955</v>
      </c>
      <c r="L13" s="39" t="s">
        <v>47</v>
      </c>
    </row>
    <row r="14" s="1" customFormat="1" ht="33" customHeight="1" spans="1:13">
      <c r="A14" s="30" t="s">
        <v>36</v>
      </c>
      <c r="B14" s="31" t="s">
        <v>31</v>
      </c>
      <c r="C14" s="31" t="s">
        <v>32</v>
      </c>
      <c r="D14" s="32" t="s">
        <v>46</v>
      </c>
      <c r="E14" s="33" t="s">
        <v>40</v>
      </c>
      <c r="F14" s="34">
        <v>215</v>
      </c>
      <c r="G14" s="35">
        <v>10</v>
      </c>
      <c r="H14" s="34">
        <f t="shared" si="0"/>
        <v>225</v>
      </c>
      <c r="I14" s="36"/>
      <c r="J14" s="37">
        <f>0.0138*H14</f>
        <v>3.105</v>
      </c>
      <c r="K14" s="38">
        <f t="shared" si="2"/>
        <v>3.605</v>
      </c>
      <c r="L14" s="39" t="s">
        <v>48</v>
      </c>
    </row>
    <row r="15" s="1" customFormat="1" ht="33" customHeight="1" spans="1:13">
      <c r="A15" s="30" t="s">
        <v>36</v>
      </c>
      <c r="B15" s="31" t="s">
        <v>31</v>
      </c>
      <c r="C15" s="31" t="s">
        <v>32</v>
      </c>
      <c r="D15" s="32" t="s">
        <v>46</v>
      </c>
      <c r="E15" s="33" t="s">
        <v>42</v>
      </c>
      <c r="F15" s="34">
        <v>141</v>
      </c>
      <c r="G15" s="35">
        <v>10</v>
      </c>
      <c r="H15" s="34">
        <f t="shared" si="0"/>
        <v>151</v>
      </c>
      <c r="I15" s="36"/>
      <c r="J15" s="37">
        <f>0.0198*H15</f>
        <v>2.9898</v>
      </c>
      <c r="K15" s="38">
        <f t="shared" si="2"/>
        <v>3.4898</v>
      </c>
      <c r="L15" s="39" t="s">
        <v>49</v>
      </c>
    </row>
    <row r="16" s="1" customFormat="1" ht="33" customHeight="1" spans="1:13">
      <c r="A16" s="30" t="s">
        <v>36</v>
      </c>
      <c r="B16" s="31" t="s">
        <v>31</v>
      </c>
      <c r="C16" s="31" t="s">
        <v>32</v>
      </c>
      <c r="D16" s="32" t="s">
        <v>46</v>
      </c>
      <c r="E16" s="33" t="s">
        <v>44</v>
      </c>
      <c r="F16" s="34">
        <v>141</v>
      </c>
      <c r="G16" s="35">
        <v>10</v>
      </c>
      <c r="H16" s="34">
        <f t="shared" si="0"/>
        <v>151</v>
      </c>
      <c r="I16" s="36"/>
      <c r="J16" s="37">
        <f>0.0138*H16</f>
        <v>2.0838</v>
      </c>
      <c r="K16" s="38">
        <f t="shared" si="2"/>
        <v>2.5838</v>
      </c>
      <c r="L16" s="39" t="s">
        <v>49</v>
      </c>
    </row>
    <row r="17" s="1" customFormat="1" spans="1:12">
      <c r="A17" s="41" t="s">
        <v>50</v>
      </c>
      <c r="B17" s="42"/>
      <c r="C17" s="42"/>
      <c r="D17" s="42"/>
      <c r="E17" s="43"/>
      <c r="F17" s="34">
        <f t="shared" ref="F17:H17" si="4">SUM(F7:F16)</f>
        <v>7486</v>
      </c>
      <c r="G17" s="35">
        <f t="shared" si="4"/>
        <v>140</v>
      </c>
      <c r="H17" s="34">
        <f t="shared" si="4"/>
        <v>7626</v>
      </c>
      <c r="I17" s="44"/>
      <c r="J17" s="37">
        <f>SUM(J7:J16)</f>
        <v>128.1168</v>
      </c>
      <c r="K17" s="37">
        <f>SUM(K7:K16)</f>
        <v>133.1168</v>
      </c>
      <c r="L17" s="45"/>
    </row>
  </sheetData>
  <mergeCells count="7">
    <mergeCell ref="A1:L1"/>
    <mergeCell ref="A2:L2"/>
    <mergeCell ref="E3:F3"/>
    <mergeCell ref="E4:F4"/>
    <mergeCell ref="A17:E17"/>
    <mergeCell ref="M5:M6"/>
    <mergeCell ref="I3:L4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WPS_1640734507</cp:lastModifiedBy>
  <dcterms:created xsi:type="dcterms:W3CDTF">2023-05-12T11:15:00Z</dcterms:created>
  <dcterms:modified xsi:type="dcterms:W3CDTF">2025-12-04T02:55:55Z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1F18EF76B32044D4994753625E23FFB1_12</vt:lpwstr>
  </property>
  <property fmtid="{D5CDD505-2E9C-101B-9397-08002B2CF9AE}" pid="4" name="CalculationRule">
    <vt:i4>0</vt:i4>
  </property>
</Properties>
</file>