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<sst xmlns="http://schemas.openxmlformats.org/spreadsheetml/2006/main" count="135" uniqueCount="55">
  <si>
    <t>Relay Packaging Group ( Global )</t>
  </si>
  <si>
    <t>（Packaging Delivery List）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</si>
  <si>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</si>
  <si>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t>王踩峰 18036909783
江苏省泗阳县长江南路21号</t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</si>
  <si>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134"/>
      </rPr>
      <t>:</t>
    </r>
  </si>
  <si>
    <t>苏C5G3W6
15052080654</t>
  </si>
  <si>
    <t>ORDER NR</t>
  </si>
  <si>
    <t>Item Code</t>
  </si>
  <si>
    <t>ARTICLE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</si>
  <si>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</si>
  <si>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</si>
  <si>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</si>
  <si>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</si>
  <si>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</si>
  <si>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</si>
  <si>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</si>
  <si>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</si>
  <si>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</si>
  <si>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宋体"/>
        <charset val="134"/>
      </rPr>
      <t>订单号</t>
    </r>
  </si>
  <si>
    <r>
      <rPr>
        <b/>
        <sz val="10"/>
        <rFont val="宋体"/>
        <charset val="134"/>
      </rPr>
      <t>产品型号</t>
    </r>
  </si>
  <si>
    <r>
      <rPr>
        <b/>
        <sz val="10"/>
        <rFont val="宋体"/>
        <charset val="134"/>
      </rPr>
      <t>款号</t>
    </r>
  </si>
  <si>
    <r>
      <rPr>
        <b/>
        <sz val="10"/>
        <rFont val="宋体"/>
        <charset val="134"/>
      </rPr>
      <t>颜色</t>
    </r>
  </si>
  <si>
    <r>
      <rPr>
        <b/>
        <sz val="10"/>
        <rFont val="宋体"/>
        <charset val="134"/>
      </rPr>
      <t>尺码</t>
    </r>
  </si>
  <si>
    <r>
      <rPr>
        <b/>
        <sz val="10"/>
        <rFont val="宋体"/>
        <charset val="134"/>
      </rPr>
      <t>订单数</t>
    </r>
  </si>
  <si>
    <r>
      <rPr>
        <b/>
        <sz val="10"/>
        <rFont val="宋体"/>
        <charset val="134"/>
      </rPr>
      <t>备品数</t>
    </r>
  </si>
  <si>
    <t>实发数量</t>
  </si>
  <si>
    <r>
      <rPr>
        <b/>
        <sz val="10"/>
        <rFont val="宋体"/>
        <charset val="134"/>
      </rPr>
      <t>总箱数</t>
    </r>
    <r>
      <rPr>
        <b/>
        <sz val="10"/>
        <rFont val="Arial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</si>
  <si>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Arial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</si>
  <si>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Arial"/>
        <charset val="134"/>
      </rPr>
      <t>)</t>
    </r>
  </si>
  <si>
    <r>
      <rPr>
        <b/>
        <sz val="10"/>
        <rFont val="宋体"/>
        <charset val="134"/>
      </rPr>
      <t>备注</t>
    </r>
  </si>
  <si>
    <t>PO 36007 HM25-04034</t>
  </si>
  <si>
    <t>INS-791彩卡</t>
  </si>
  <si>
    <t>INS-791</t>
  </si>
  <si>
    <t>Ditsy Floral 
奶咖花朵</t>
  </si>
  <si>
    <r>
      <rPr>
        <b/>
        <sz val="11"/>
        <rFont val="Arial"/>
        <charset val="0"/>
      </rPr>
      <t>TWIN-</t>
    </r>
    <r>
      <rPr>
        <b/>
        <sz val="11"/>
        <rFont val="宋体"/>
        <charset val="0"/>
      </rPr>
      <t>前卡</t>
    </r>
  </si>
  <si>
    <t>1箱*788pcs</t>
  </si>
  <si>
    <r>
      <rPr>
        <b/>
        <sz val="11"/>
        <rFont val="Arial"/>
        <charset val="0"/>
      </rPr>
      <t>TWIN-</t>
    </r>
    <r>
      <rPr>
        <b/>
        <sz val="11"/>
        <rFont val="宋体"/>
        <charset val="0"/>
      </rPr>
      <t>后卡</t>
    </r>
  </si>
  <si>
    <r>
      <rPr>
        <b/>
        <sz val="11"/>
        <rFont val="Arial"/>
        <charset val="0"/>
      </rPr>
      <t>FULL-</t>
    </r>
    <r>
      <rPr>
        <b/>
        <sz val="11"/>
        <rFont val="宋体"/>
        <charset val="0"/>
      </rPr>
      <t>前卡</t>
    </r>
  </si>
  <si>
    <t>1箱*1016pcs</t>
  </si>
  <si>
    <r>
      <rPr>
        <b/>
        <sz val="11"/>
        <rFont val="Arial"/>
        <charset val="0"/>
      </rPr>
      <t>FULL-</t>
    </r>
    <r>
      <rPr>
        <b/>
        <sz val="11"/>
        <rFont val="宋体"/>
        <charset val="0"/>
      </rPr>
      <t>后卡</t>
    </r>
  </si>
  <si>
    <r>
      <rPr>
        <b/>
        <sz val="11"/>
        <rFont val="Arial"/>
        <charset val="0"/>
      </rPr>
      <t>QUEEN-</t>
    </r>
    <r>
      <rPr>
        <b/>
        <sz val="11"/>
        <rFont val="宋体"/>
        <charset val="0"/>
      </rPr>
      <t>前卡</t>
    </r>
  </si>
  <si>
    <t>1箱*3980pcs</t>
  </si>
  <si>
    <r>
      <rPr>
        <b/>
        <sz val="11"/>
        <rFont val="Arial"/>
        <charset val="0"/>
      </rPr>
      <t>QUEEN-</t>
    </r>
    <r>
      <rPr>
        <b/>
        <sz val="11"/>
        <rFont val="宋体"/>
        <charset val="0"/>
      </rPr>
      <t>后卡</t>
    </r>
  </si>
  <si>
    <r>
      <rPr>
        <b/>
        <sz val="11"/>
        <rFont val="Arial"/>
        <charset val="0"/>
      </rPr>
      <t>KING-</t>
    </r>
    <r>
      <rPr>
        <b/>
        <sz val="11"/>
        <rFont val="宋体"/>
        <charset val="0"/>
      </rPr>
      <t>前卡</t>
    </r>
  </si>
  <si>
    <t>1箱*2318pcs</t>
  </si>
  <si>
    <r>
      <rPr>
        <b/>
        <sz val="11"/>
        <rFont val="Arial"/>
        <charset val="0"/>
      </rPr>
      <t>KING-</t>
    </r>
    <r>
      <rPr>
        <b/>
        <sz val="11"/>
        <rFont val="宋体"/>
        <charset val="0"/>
      </rPr>
      <t>后卡</t>
    </r>
  </si>
  <si>
    <r>
      <rPr>
        <b/>
        <sz val="11"/>
        <rFont val="Arial"/>
        <charset val="0"/>
      </rPr>
      <t>CAL KING-</t>
    </r>
    <r>
      <rPr>
        <b/>
        <sz val="11"/>
        <rFont val="宋体"/>
        <charset val="0"/>
      </rPr>
      <t>前卡</t>
    </r>
  </si>
  <si>
    <t>1
合拼箱</t>
  </si>
  <si>
    <t>1箱*67pcs</t>
  </si>
  <si>
    <r>
      <rPr>
        <b/>
        <sz val="11"/>
        <rFont val="Arial"/>
        <charset val="0"/>
      </rPr>
      <t>CAL KING-</t>
    </r>
    <r>
      <rPr>
        <b/>
        <sz val="11"/>
        <rFont val="宋体"/>
        <charset val="0"/>
      </rPr>
      <t>后卡</t>
    </r>
  </si>
  <si>
    <t>Classic Stripe 蓝色条纹</t>
  </si>
  <si>
    <t>1箱*1102pcs</t>
  </si>
  <si>
    <t>1箱*4692pcs</t>
  </si>
  <si>
    <t>1箱*2820pcs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</si>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</sst>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);[Red]\(0.00\)"/>
    <numFmt numFmtId="178" formatCode="0_);[Red]\(0\)"/>
    <numFmt numFmtId="179" formatCode="yyyy\-mm\-dd"/>
  </numFmts>
  <fonts count="38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</font>
    <font>
      <b/>
      <sz val="20"/>
      <color theme="1"/>
      <name val="Calibri"/>
      <charset val="0"/>
    </font>
    <font>
      <b/>
      <sz val="11"/>
      <color indexed="8"/>
      <name val="Calibri"/>
      <charset val="134"/>
    </font>
    <font>
      <b/>
      <sz val="12"/>
      <color indexed="10"/>
      <name val="Calibri"/>
      <charset val="134"/>
    </font>
    <font>
      <b/>
      <sz val="11"/>
      <color indexed="8"/>
      <name val="宋体"/>
      <charset val="134"/>
    </font>
    <font>
      <b/>
      <sz val="14"/>
      <color rgb="FF000000"/>
      <name val="宋体"/>
      <charset val="134"/>
    </font>
    <font>
      <b/>
      <sz val="11"/>
      <color rgb="FFFF0000"/>
      <name val="宋体"/>
      <charset val="134"/>
    </font>
    <font>
      <b/>
      <sz val="10"/>
      <name val="Arial"/>
      <charset val="134"/>
    </font>
    <font>
      <b/>
      <sz val="10"/>
      <color rgb="FFFF0000"/>
      <name val="宋体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name val="Arial"/>
      <charset val="0"/>
    </font>
    <font>
      <b/>
      <sz val="10"/>
      <name val="宋体"/>
      <charset val="134"/>
    </font>
    <font>
      <b/>
      <sz val="10"/>
      <color rgb="FF000000"/>
      <name val="宋体"/>
      <charset val="134"/>
    </font>
    <font>
      <b/>
      <sz val="2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sz val="12"/>
      <name val="宋体"/>
      <charset val="134"/>
    </font>
    <font>
      <b/>
      <sz val="11"/>
      <name val="宋体"/>
      <charset val="0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0" fillId="3" borderId="7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1" fillId="0" borderId="8">
      <alignment vertical="center"/>
    </xf>
    <xf numFmtId="0" fontId="22" fillId="0" borderId="8">
      <alignment vertical="center"/>
    </xf>
    <xf numFmtId="0" fontId="23" fillId="0" borderId="9">
      <alignment vertical="center"/>
    </xf>
    <xf numFmtId="0" fontId="23" fillId="0" borderId="0">
      <alignment vertical="center"/>
    </xf>
    <xf numFmtId="0" fontId="24" fillId="4" borderId="10">
      <alignment vertical="center"/>
    </xf>
    <xf numFmtId="0" fontId="25" fillId="5" borderId="11">
      <alignment vertical="center"/>
    </xf>
    <xf numFmtId="0" fontId="26" fillId="5" borderId="10">
      <alignment vertical="center"/>
    </xf>
    <xf numFmtId="0" fontId="27" fillId="6" borderId="12">
      <alignment vertical="center"/>
    </xf>
    <xf numFmtId="0" fontId="28" fillId="0" borderId="13">
      <alignment vertical="center"/>
    </xf>
    <xf numFmtId="0" fontId="29" fillId="0" borderId="14">
      <alignment vertical="center"/>
    </xf>
    <xf numFmtId="0" fontId="30" fillId="7" borderId="0">
      <alignment vertical="center"/>
    </xf>
    <xf numFmtId="0" fontId="31" fillId="8" borderId="0">
      <alignment vertical="center"/>
    </xf>
    <xf numFmtId="0" fontId="32" fillId="9" borderId="0">
      <alignment vertical="center"/>
    </xf>
    <xf numFmtId="0" fontId="33" fillId="10" borderId="0">
      <alignment vertical="center"/>
    </xf>
    <xf numFmtId="0" fontId="34" fillId="11" borderId="0">
      <alignment vertical="center"/>
    </xf>
    <xf numFmtId="0" fontId="34" fillId="12" borderId="0">
      <alignment vertical="center"/>
    </xf>
    <xf numFmtId="0" fontId="33" fillId="13" borderId="0">
      <alignment vertical="center"/>
    </xf>
    <xf numFmtId="0" fontId="33" fillId="14" borderId="0">
      <alignment vertical="center"/>
    </xf>
    <xf numFmtId="0" fontId="34" fillId="15" borderId="0">
      <alignment vertical="center"/>
    </xf>
    <xf numFmtId="0" fontId="34" fillId="16" borderId="0">
      <alignment vertical="center"/>
    </xf>
    <xf numFmtId="0" fontId="33" fillId="17" borderId="0">
      <alignment vertical="center"/>
    </xf>
    <xf numFmtId="0" fontId="33" fillId="18" borderId="0">
      <alignment vertical="center"/>
    </xf>
    <xf numFmtId="0" fontId="34" fillId="19" borderId="0">
      <alignment vertical="center"/>
    </xf>
    <xf numFmtId="0" fontId="34" fillId="20" borderId="0">
      <alignment vertical="center"/>
    </xf>
    <xf numFmtId="0" fontId="33" fillId="21" borderId="0">
      <alignment vertical="center"/>
    </xf>
    <xf numFmtId="0" fontId="33" fillId="22" borderId="0">
      <alignment vertical="center"/>
    </xf>
    <xf numFmtId="0" fontId="34" fillId="23" borderId="0">
      <alignment vertical="center"/>
    </xf>
    <xf numFmtId="0" fontId="34" fillId="24" borderId="0">
      <alignment vertical="center"/>
    </xf>
    <xf numFmtId="0" fontId="33" fillId="25" borderId="0">
      <alignment vertical="center"/>
    </xf>
    <xf numFmtId="0" fontId="33" fillId="26" borderId="0">
      <alignment vertical="center"/>
    </xf>
    <xf numFmtId="0" fontId="34" fillId="27" borderId="0">
      <alignment vertical="center"/>
    </xf>
    <xf numFmtId="0" fontId="34" fillId="28" borderId="0">
      <alignment vertical="center"/>
    </xf>
    <xf numFmtId="0" fontId="33" fillId="29" borderId="0">
      <alignment vertical="center"/>
    </xf>
    <xf numFmtId="0" fontId="33" fillId="30" borderId="0">
      <alignment vertical="center"/>
    </xf>
    <xf numFmtId="0" fontId="34" fillId="31" borderId="0">
      <alignment vertical="center"/>
    </xf>
    <xf numFmtId="0" fontId="34" fillId="32" borderId="0">
      <alignment vertical="center"/>
    </xf>
    <xf numFmtId="0" fontId="33" fillId="33" borderId="0">
      <alignment vertical="center"/>
    </xf>
    <xf numFmtId="0" fontId="35" fillId="0" borderId="0">
      <alignment vertical="center"/>
    </xf>
    <xf numFmtId="0" fontId="36" fillId="0" borderId="0">
      <alignment vertical="center"/>
    </xf>
  </cellStyleXfs>
  <cellXfs count="41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14" fontId="4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177" fontId="6" fillId="0" borderId="0" xfId="0" applyNumberFormat="1" applyFont="1" applyFill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178" fontId="3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3" xfId="49" applyFont="1" applyFill="1" applyBorder="1" applyAlignment="1">
      <alignment horizontal="center" vertical="center" wrapText="1"/>
    </xf>
    <xf numFmtId="179" fontId="8" fillId="0" borderId="3" xfId="49" applyNumberFormat="1" applyFont="1" applyFill="1" applyBorder="1" applyAlignment="1">
      <alignment horizontal="center" vertical="center" wrapText="1"/>
    </xf>
    <xf numFmtId="178" fontId="8" fillId="0" borderId="3" xfId="49" applyNumberFormat="1" applyFont="1" applyFill="1" applyBorder="1" applyAlignment="1">
      <alignment horizontal="center" vertical="center" wrapText="1"/>
    </xf>
    <xf numFmtId="178" fontId="8" fillId="0" borderId="4" xfId="49" applyNumberFormat="1" applyFont="1" applyFill="1" applyBorder="1" applyAlignment="1">
      <alignment horizontal="center" vertical="center" wrapText="1"/>
    </xf>
    <xf numFmtId="49" fontId="8" fillId="0" borderId="3" xfId="49" applyNumberFormat="1" applyFont="1" applyFill="1" applyBorder="1" applyAlignment="1">
      <alignment horizontal="center" vertical="center" wrapText="1"/>
    </xf>
    <xf numFmtId="177" fontId="8" fillId="0" borderId="3" xfId="49" applyNumberFormat="1" applyFont="1" applyFill="1" applyBorder="1" applyAlignment="1">
      <alignment horizontal="center" vertical="center" wrapText="1"/>
    </xf>
    <xf numFmtId="15" fontId="8" fillId="0" borderId="3" xfId="49" applyNumberFormat="1" applyFont="1" applyFill="1" applyBorder="1" applyAlignment="1">
      <alignment horizontal="center" vertical="center" wrapText="1"/>
    </xf>
    <xf numFmtId="178" fontId="9" fillId="0" borderId="3" xfId="49" applyNumberFormat="1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2" fillId="0" borderId="3" xfId="5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178" fontId="10" fillId="0" borderId="3" xfId="0" applyNumberFormat="1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177" fontId="10" fillId="0" borderId="3" xfId="0" applyNumberFormat="1" applyFont="1" applyBorder="1" applyAlignment="1">
      <alignment horizontal="center" vertical="center"/>
    </xf>
    <xf numFmtId="177" fontId="11" fillId="0" borderId="3" xfId="0" applyNumberFormat="1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11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0</xdr:row>
      <xdr:rowOff>69850</xdr:rowOff>
    </xdr:from>
    <xdr:to>
      <xdr:col>1</xdr:col>
      <xdr:colOff>1472565</xdr:colOff>
      <xdr:row>2</xdr:row>
      <xdr:rowOff>179070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69850"/>
          <a:ext cx="2795905" cy="7569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7"/>
  <sheetViews>
    <sheetView tabSelected="1" workbookViewId="0">
      <selection activeCell="F27" sqref="F27"/>
    </sheetView>
  </sheetViews>
  <sheetFormatPr defaultColWidth="9" defaultRowHeight="13.5"/>
  <cols>
    <col min="1" max="1" width="17.375" customWidth="1"/>
    <col min="2" max="2" width="21.25" customWidth="1"/>
    <col min="3" max="3" width="14" customWidth="1"/>
    <col min="12" max="12" width="19.5" customWidth="1"/>
  </cols>
  <sheetData>
    <row r="1" ht="25.5" spans="1:12">
      <c r="A1" s="1" t="s">
        <v>0</v>
      </c>
      <c r="B1" s="2"/>
      <c r="C1" s="2"/>
      <c r="D1" s="2"/>
      <c r="E1" s="2"/>
      <c r="F1" s="2"/>
      <c r="G1" s="2"/>
      <c r="H1" s="3"/>
      <c r="I1" s="2"/>
      <c r="J1" s="2"/>
      <c r="K1" s="2"/>
      <c r="L1" s="2"/>
    </row>
    <row r="2" ht="25.5" spans="1:1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ht="45" customHeight="1" spans="1:12">
      <c r="A3" s="5"/>
      <c r="B3" s="5"/>
      <c r="C3" s="5"/>
      <c r="D3" s="6" t="s">
        <v>2</v>
      </c>
      <c r="E3" s="7">
        <v>45983</v>
      </c>
      <c r="F3" s="7"/>
      <c r="G3" s="8"/>
      <c r="H3" s="9"/>
      <c r="I3" s="10" t="s">
        <v>3</v>
      </c>
      <c r="J3" s="10"/>
      <c r="K3" s="10"/>
      <c r="L3" s="10"/>
    </row>
    <row r="4" ht="45" customHeight="1" spans="1:12">
      <c r="A4" s="5"/>
      <c r="B4" s="5"/>
      <c r="C4" s="5"/>
      <c r="D4" s="6" t="s">
        <v>4</v>
      </c>
      <c r="E4" s="11" t="s">
        <v>5</v>
      </c>
      <c r="F4" s="12"/>
      <c r="G4" s="13"/>
      <c r="H4" s="14"/>
      <c r="I4" s="10"/>
      <c r="J4" s="10"/>
      <c r="K4" s="10"/>
      <c r="L4" s="10"/>
    </row>
    <row r="5" ht="38.25" spans="1:12">
      <c r="A5" s="15" t="s">
        <v>6</v>
      </c>
      <c r="B5" s="16" t="s">
        <v>7</v>
      </c>
      <c r="C5" s="16" t="s">
        <v>8</v>
      </c>
      <c r="D5" s="17" t="s">
        <v>9</v>
      </c>
      <c r="E5" s="17" t="s">
        <v>10</v>
      </c>
      <c r="F5" s="18" t="s">
        <v>11</v>
      </c>
      <c r="G5" s="18" t="s">
        <v>12</v>
      </c>
      <c r="H5" s="19" t="s">
        <v>13</v>
      </c>
      <c r="I5" s="20" t="s">
        <v>14</v>
      </c>
      <c r="J5" s="21" t="s">
        <v>15</v>
      </c>
      <c r="K5" s="21" t="s">
        <v>16</v>
      </c>
      <c r="L5" s="16" t="s">
        <v>17</v>
      </c>
    </row>
    <row r="6" ht="24.75" spans="1:12">
      <c r="A6" s="15" t="s">
        <v>18</v>
      </c>
      <c r="B6" s="16" t="s">
        <v>19</v>
      </c>
      <c r="C6" s="22" t="s">
        <v>20</v>
      </c>
      <c r="D6" s="20" t="s">
        <v>21</v>
      </c>
      <c r="E6" s="20" t="s">
        <v>22</v>
      </c>
      <c r="F6" s="18" t="s">
        <v>23</v>
      </c>
      <c r="G6" s="18" t="s">
        <v>24</v>
      </c>
      <c r="H6" s="23" t="s">
        <v>25</v>
      </c>
      <c r="I6" s="20" t="s">
        <v>26</v>
      </c>
      <c r="J6" s="21" t="s">
        <v>27</v>
      </c>
      <c r="K6" s="21" t="s">
        <v>28</v>
      </c>
      <c r="L6" s="16" t="s">
        <v>29</v>
      </c>
    </row>
    <row r="7" ht="45" spans="1:12">
      <c r="A7" s="24" t="s">
        <v>30</v>
      </c>
      <c r="B7" s="25" t="s">
        <v>31</v>
      </c>
      <c r="C7" s="26" t="s">
        <v>32</v>
      </c>
      <c r="D7" s="27" t="s">
        <v>33</v>
      </c>
      <c r="E7" s="28" t="s">
        <v>34</v>
      </c>
      <c r="F7" s="29">
        <v>768</v>
      </c>
      <c r="G7" s="30">
        <v>20</v>
      </c>
      <c r="H7" s="29">
        <f t="shared" ref="H7:H26" si="0">F7+G7</f>
        <v>788</v>
      </c>
      <c r="I7" s="31">
        <v>1</v>
      </c>
      <c r="J7" s="32">
        <f t="shared" ref="J7:J26" si="1">0.0057*H7</f>
        <v>4.4916</v>
      </c>
      <c r="K7" s="33">
        <f t="shared" ref="K7:K26" si="2">J7+0.5</f>
        <v>4.9916</v>
      </c>
      <c r="L7" s="34" t="s">
        <v>35</v>
      </c>
    </row>
    <row r="8" ht="45" spans="1:12">
      <c r="A8" s="24" t="s">
        <v>30</v>
      </c>
      <c r="B8" s="25" t="s">
        <v>31</v>
      </c>
      <c r="C8" s="26" t="s">
        <v>32</v>
      </c>
      <c r="D8" s="27"/>
      <c r="E8" s="28" t="s">
        <v>36</v>
      </c>
      <c r="F8" s="29">
        <v>768</v>
      </c>
      <c r="G8" s="30">
        <v>20</v>
      </c>
      <c r="H8" s="29">
        <f t="shared" si="0"/>
        <v>788</v>
      </c>
      <c r="I8" s="35"/>
      <c r="J8" s="32">
        <f t="shared" si="1"/>
        <v>4.4916</v>
      </c>
      <c r="K8" s="33">
        <f t="shared" si="2"/>
        <v>4.9916</v>
      </c>
      <c r="L8" s="34" t="s">
        <v>35</v>
      </c>
    </row>
    <row r="9" ht="45" spans="1:12">
      <c r="A9" s="24" t="s">
        <v>30</v>
      </c>
      <c r="B9" s="25" t="s">
        <v>31</v>
      </c>
      <c r="C9" s="26" t="s">
        <v>32</v>
      </c>
      <c r="D9" s="27"/>
      <c r="E9" s="28" t="s">
        <v>37</v>
      </c>
      <c r="F9" s="29">
        <v>996</v>
      </c>
      <c r="G9" s="30">
        <v>20</v>
      </c>
      <c r="H9" s="29">
        <f t="shared" si="0"/>
        <v>1016</v>
      </c>
      <c r="I9" s="31">
        <v>1</v>
      </c>
      <c r="J9" s="32">
        <f t="shared" si="1"/>
        <v>5.7912</v>
      </c>
      <c r="K9" s="33">
        <f t="shared" si="2"/>
        <v>6.2912</v>
      </c>
      <c r="L9" s="34" t="s">
        <v>38</v>
      </c>
    </row>
    <row r="10" ht="45" spans="1:12">
      <c r="A10" s="24" t="s">
        <v>30</v>
      </c>
      <c r="B10" s="25" t="s">
        <v>31</v>
      </c>
      <c r="C10" s="26" t="s">
        <v>32</v>
      </c>
      <c r="D10" s="27"/>
      <c r="E10" s="28" t="s">
        <v>39</v>
      </c>
      <c r="F10" s="29">
        <v>996</v>
      </c>
      <c r="G10" s="30">
        <v>20</v>
      </c>
      <c r="H10" s="29">
        <f t="shared" si="0"/>
        <v>1016</v>
      </c>
      <c r="I10" s="35"/>
      <c r="J10" s="32">
        <f t="shared" si="1"/>
        <v>5.7912</v>
      </c>
      <c r="K10" s="33">
        <f t="shared" si="2"/>
        <v>6.2912</v>
      </c>
      <c r="L10" s="34" t="s">
        <v>38</v>
      </c>
    </row>
    <row r="11" ht="45" spans="1:12">
      <c r="A11" s="24" t="s">
        <v>30</v>
      </c>
      <c r="B11" s="25" t="s">
        <v>31</v>
      </c>
      <c r="C11" s="26" t="s">
        <v>32</v>
      </c>
      <c r="D11" s="27"/>
      <c r="E11" s="28" t="s">
        <v>40</v>
      </c>
      <c r="F11" s="29">
        <v>3930</v>
      </c>
      <c r="G11" s="30">
        <v>50</v>
      </c>
      <c r="H11" s="29">
        <f t="shared" si="0"/>
        <v>3980</v>
      </c>
      <c r="I11" s="36">
        <v>1</v>
      </c>
      <c r="J11" s="32">
        <f t="shared" si="1"/>
        <v>22.686</v>
      </c>
      <c r="K11" s="33">
        <f t="shared" si="2"/>
        <v>23.186</v>
      </c>
      <c r="L11" s="34" t="s">
        <v>41</v>
      </c>
    </row>
    <row r="12" ht="45" spans="1:12">
      <c r="A12" s="24" t="s">
        <v>30</v>
      </c>
      <c r="B12" s="25" t="s">
        <v>31</v>
      </c>
      <c r="C12" s="26" t="s">
        <v>32</v>
      </c>
      <c r="D12" s="27"/>
      <c r="E12" s="28" t="s">
        <v>42</v>
      </c>
      <c r="F12" s="29">
        <v>3930</v>
      </c>
      <c r="G12" s="30">
        <v>50</v>
      </c>
      <c r="H12" s="29">
        <f t="shared" si="0"/>
        <v>3980</v>
      </c>
      <c r="I12" s="36">
        <v>1</v>
      </c>
      <c r="J12" s="32">
        <f t="shared" si="1"/>
        <v>22.686</v>
      </c>
      <c r="K12" s="33">
        <f t="shared" si="2"/>
        <v>23.186</v>
      </c>
      <c r="L12" s="34" t="s">
        <v>41</v>
      </c>
    </row>
    <row r="13" ht="45" spans="1:12">
      <c r="A13" s="24" t="s">
        <v>30</v>
      </c>
      <c r="B13" s="25" t="s">
        <v>31</v>
      </c>
      <c r="C13" s="26" t="s">
        <v>32</v>
      </c>
      <c r="D13" s="27"/>
      <c r="E13" s="28" t="s">
        <v>43</v>
      </c>
      <c r="F13" s="29">
        <v>2268</v>
      </c>
      <c r="G13" s="30">
        <v>50</v>
      </c>
      <c r="H13" s="29">
        <f t="shared" si="0"/>
        <v>2318</v>
      </c>
      <c r="I13" s="31">
        <v>1</v>
      </c>
      <c r="J13" s="32">
        <f t="shared" si="1"/>
        <v>13.2126</v>
      </c>
      <c r="K13" s="33">
        <f t="shared" si="2"/>
        <v>13.7126</v>
      </c>
      <c r="L13" s="34" t="s">
        <v>44</v>
      </c>
    </row>
    <row r="14" ht="45" spans="1:12">
      <c r="A14" s="24" t="s">
        <v>30</v>
      </c>
      <c r="B14" s="25" t="s">
        <v>31</v>
      </c>
      <c r="C14" s="26" t="s">
        <v>32</v>
      </c>
      <c r="D14" s="27"/>
      <c r="E14" s="28" t="s">
        <v>45</v>
      </c>
      <c r="F14" s="29">
        <v>2268</v>
      </c>
      <c r="G14" s="30">
        <v>50</v>
      </c>
      <c r="H14" s="29">
        <f t="shared" si="0"/>
        <v>2318</v>
      </c>
      <c r="I14" s="35"/>
      <c r="J14" s="32">
        <f t="shared" si="1"/>
        <v>13.2126</v>
      </c>
      <c r="K14" s="33">
        <f t="shared" si="2"/>
        <v>13.7126</v>
      </c>
      <c r="L14" s="34" t="s">
        <v>44</v>
      </c>
    </row>
    <row r="15" ht="45" spans="1:12">
      <c r="A15" s="24" t="s">
        <v>30</v>
      </c>
      <c r="B15" s="25" t="s">
        <v>31</v>
      </c>
      <c r="C15" s="26" t="s">
        <v>32</v>
      </c>
      <c r="D15" s="27"/>
      <c r="E15" s="28" t="s">
        <v>46</v>
      </c>
      <c r="F15" s="29">
        <v>62</v>
      </c>
      <c r="G15" s="30">
        <v>5</v>
      </c>
      <c r="H15" s="29">
        <f t="shared" si="0"/>
        <v>67</v>
      </c>
      <c r="I15" s="37" t="s">
        <v>47</v>
      </c>
      <c r="J15" s="32">
        <f t="shared" si="1"/>
        <v>0.3819</v>
      </c>
      <c r="K15" s="33">
        <f t="shared" si="2"/>
        <v>0.8819</v>
      </c>
      <c r="L15" s="34" t="s">
        <v>48</v>
      </c>
    </row>
    <row r="16" ht="45" spans="1:12">
      <c r="A16" s="24" t="s">
        <v>30</v>
      </c>
      <c r="B16" s="25" t="s">
        <v>31</v>
      </c>
      <c r="C16" s="26" t="s">
        <v>32</v>
      </c>
      <c r="D16" s="27"/>
      <c r="E16" s="28" t="s">
        <v>49</v>
      </c>
      <c r="F16" s="29">
        <v>62</v>
      </c>
      <c r="G16" s="30">
        <v>5</v>
      </c>
      <c r="H16" s="29">
        <f t="shared" si="0"/>
        <v>67</v>
      </c>
      <c r="I16" s="38"/>
      <c r="J16" s="32">
        <f t="shared" si="1"/>
        <v>0.3819</v>
      </c>
      <c r="K16" s="33">
        <f t="shared" si="2"/>
        <v>0.8819</v>
      </c>
      <c r="L16" s="34" t="s">
        <v>48</v>
      </c>
    </row>
    <row r="17" ht="45" spans="1:12">
      <c r="A17" s="24" t="s">
        <v>30</v>
      </c>
      <c r="B17" s="25" t="s">
        <v>31</v>
      </c>
      <c r="C17" s="26" t="s">
        <v>32</v>
      </c>
      <c r="D17" s="27" t="s">
        <v>50</v>
      </c>
      <c r="E17" s="28" t="s">
        <v>34</v>
      </c>
      <c r="F17" s="29">
        <v>788</v>
      </c>
      <c r="G17" s="30">
        <v>20</v>
      </c>
      <c r="H17" s="29">
        <f t="shared" si="0"/>
        <v>808</v>
      </c>
      <c r="I17" s="31">
        <v>1</v>
      </c>
      <c r="J17" s="32">
        <f t="shared" si="1"/>
        <v>4.6056</v>
      </c>
      <c r="K17" s="33">
        <f t="shared" si="2"/>
        <v>5.1056</v>
      </c>
      <c r="L17" s="34" t="s">
        <v>35</v>
      </c>
    </row>
    <row r="18" ht="45" spans="1:12">
      <c r="A18" s="24" t="s">
        <v>30</v>
      </c>
      <c r="B18" s="25" t="s">
        <v>31</v>
      </c>
      <c r="C18" s="26" t="s">
        <v>32</v>
      </c>
      <c r="D18" s="27"/>
      <c r="E18" s="28" t="s">
        <v>36</v>
      </c>
      <c r="F18" s="29">
        <v>788</v>
      </c>
      <c r="G18" s="30">
        <v>20</v>
      </c>
      <c r="H18" s="29">
        <f t="shared" si="0"/>
        <v>808</v>
      </c>
      <c r="I18" s="35"/>
      <c r="J18" s="32">
        <f t="shared" si="1"/>
        <v>4.6056</v>
      </c>
      <c r="K18" s="33">
        <f t="shared" si="2"/>
        <v>5.1056</v>
      </c>
      <c r="L18" s="34" t="s">
        <v>35</v>
      </c>
    </row>
    <row r="19" ht="45" spans="1:12">
      <c r="A19" s="24" t="s">
        <v>30</v>
      </c>
      <c r="B19" s="25" t="s">
        <v>31</v>
      </c>
      <c r="C19" s="26" t="s">
        <v>32</v>
      </c>
      <c r="D19" s="27"/>
      <c r="E19" s="28" t="s">
        <v>37</v>
      </c>
      <c r="F19" s="29">
        <v>1082</v>
      </c>
      <c r="G19" s="30">
        <v>20</v>
      </c>
      <c r="H19" s="29">
        <f t="shared" si="0"/>
        <v>1102</v>
      </c>
      <c r="I19" s="31">
        <v>1</v>
      </c>
      <c r="J19" s="32">
        <f t="shared" si="1"/>
        <v>6.2814</v>
      </c>
      <c r="K19" s="33">
        <f t="shared" si="2"/>
        <v>6.7814</v>
      </c>
      <c r="L19" s="34" t="s">
        <v>51</v>
      </c>
    </row>
    <row r="20" ht="45" spans="1:12">
      <c r="A20" s="24" t="s">
        <v>30</v>
      </c>
      <c r="B20" s="25" t="s">
        <v>31</v>
      </c>
      <c r="C20" s="26" t="s">
        <v>32</v>
      </c>
      <c r="D20" s="27"/>
      <c r="E20" s="28" t="s">
        <v>39</v>
      </c>
      <c r="F20" s="29">
        <v>1082</v>
      </c>
      <c r="G20" s="30">
        <v>20</v>
      </c>
      <c r="H20" s="29">
        <f t="shared" si="0"/>
        <v>1102</v>
      </c>
      <c r="I20" s="35"/>
      <c r="J20" s="32">
        <f t="shared" si="1"/>
        <v>6.2814</v>
      </c>
      <c r="K20" s="33">
        <f t="shared" si="2"/>
        <v>6.7814</v>
      </c>
      <c r="L20" s="34" t="s">
        <v>51</v>
      </c>
    </row>
    <row r="21" ht="45" spans="1:12">
      <c r="A21" s="24" t="s">
        <v>30</v>
      </c>
      <c r="B21" s="25" t="s">
        <v>31</v>
      </c>
      <c r="C21" s="26" t="s">
        <v>32</v>
      </c>
      <c r="D21" s="27"/>
      <c r="E21" s="28" t="s">
        <v>40</v>
      </c>
      <c r="F21" s="29">
        <v>4632</v>
      </c>
      <c r="G21" s="30">
        <v>60</v>
      </c>
      <c r="H21" s="29">
        <f t="shared" si="0"/>
        <v>4692</v>
      </c>
      <c r="I21" s="36">
        <v>1</v>
      </c>
      <c r="J21" s="32">
        <f t="shared" si="1"/>
        <v>26.7444</v>
      </c>
      <c r="K21" s="33">
        <f t="shared" si="2"/>
        <v>27.2444</v>
      </c>
      <c r="L21" s="34" t="s">
        <v>52</v>
      </c>
    </row>
    <row r="22" ht="45" spans="1:12">
      <c r="A22" s="24" t="s">
        <v>30</v>
      </c>
      <c r="B22" s="25" t="s">
        <v>31</v>
      </c>
      <c r="C22" s="26" t="s">
        <v>32</v>
      </c>
      <c r="D22" s="27"/>
      <c r="E22" s="28" t="s">
        <v>42</v>
      </c>
      <c r="F22" s="29">
        <v>4632</v>
      </c>
      <c r="G22" s="30">
        <v>60</v>
      </c>
      <c r="H22" s="29">
        <f t="shared" si="0"/>
        <v>4692</v>
      </c>
      <c r="I22" s="36">
        <v>1</v>
      </c>
      <c r="J22" s="32">
        <f t="shared" si="1"/>
        <v>26.7444</v>
      </c>
      <c r="K22" s="33">
        <f t="shared" si="2"/>
        <v>27.2444</v>
      </c>
      <c r="L22" s="34" t="s">
        <v>52</v>
      </c>
    </row>
    <row r="23" ht="45" spans="1:12">
      <c r="A23" s="24" t="s">
        <v>30</v>
      </c>
      <c r="B23" s="25" t="s">
        <v>31</v>
      </c>
      <c r="C23" s="26" t="s">
        <v>32</v>
      </c>
      <c r="D23" s="27"/>
      <c r="E23" s="28" t="s">
        <v>43</v>
      </c>
      <c r="F23" s="29">
        <v>2770</v>
      </c>
      <c r="G23" s="30">
        <v>50</v>
      </c>
      <c r="H23" s="29">
        <f t="shared" si="0"/>
        <v>2820</v>
      </c>
      <c r="I23" s="36">
        <v>1</v>
      </c>
      <c r="J23" s="32">
        <f t="shared" si="1"/>
        <v>16.074</v>
      </c>
      <c r="K23" s="33">
        <f t="shared" si="2"/>
        <v>16.574</v>
      </c>
      <c r="L23" s="34" t="s">
        <v>53</v>
      </c>
    </row>
    <row r="24" ht="45" spans="1:12">
      <c r="A24" s="24" t="s">
        <v>30</v>
      </c>
      <c r="B24" s="25" t="s">
        <v>31</v>
      </c>
      <c r="C24" s="26" t="s">
        <v>32</v>
      </c>
      <c r="D24" s="27"/>
      <c r="E24" s="28" t="s">
        <v>45</v>
      </c>
      <c r="F24" s="29">
        <v>2770</v>
      </c>
      <c r="G24" s="30">
        <v>50</v>
      </c>
      <c r="H24" s="29">
        <f t="shared" si="0"/>
        <v>2820</v>
      </c>
      <c r="I24" s="36">
        <v>1</v>
      </c>
      <c r="J24" s="32">
        <f t="shared" si="1"/>
        <v>16.074</v>
      </c>
      <c r="K24" s="33">
        <f t="shared" si="2"/>
        <v>16.574</v>
      </c>
      <c r="L24" s="34" t="s">
        <v>53</v>
      </c>
    </row>
    <row r="25" ht="45" spans="1:12">
      <c r="A25" s="24" t="s">
        <v>30</v>
      </c>
      <c r="B25" s="25" t="s">
        <v>31</v>
      </c>
      <c r="C25" s="26" t="s">
        <v>32</v>
      </c>
      <c r="D25" s="27"/>
      <c r="E25" s="28" t="s">
        <v>46</v>
      </c>
      <c r="F25" s="29">
        <v>62</v>
      </c>
      <c r="G25" s="30">
        <v>5</v>
      </c>
      <c r="H25" s="29">
        <f t="shared" si="0"/>
        <v>67</v>
      </c>
      <c r="I25" s="37" t="s">
        <v>47</v>
      </c>
      <c r="J25" s="32">
        <f t="shared" si="1"/>
        <v>0.3819</v>
      </c>
      <c r="K25" s="33">
        <f t="shared" si="2"/>
        <v>0.8819</v>
      </c>
      <c r="L25" s="34" t="s">
        <v>48</v>
      </c>
    </row>
    <row r="26" ht="45" spans="1:12">
      <c r="A26" s="24" t="s">
        <v>30</v>
      </c>
      <c r="B26" s="25" t="s">
        <v>31</v>
      </c>
      <c r="C26" s="26" t="s">
        <v>32</v>
      </c>
      <c r="D26" s="27"/>
      <c r="E26" s="28" t="s">
        <v>49</v>
      </c>
      <c r="F26" s="29">
        <v>62</v>
      </c>
      <c r="G26" s="30">
        <v>5</v>
      </c>
      <c r="H26" s="29">
        <f t="shared" si="0"/>
        <v>67</v>
      </c>
      <c r="I26" s="38"/>
      <c r="J26" s="32">
        <f t="shared" si="1"/>
        <v>0.3819</v>
      </c>
      <c r="K26" s="33">
        <f t="shared" si="2"/>
        <v>0.8819</v>
      </c>
      <c r="L26" s="34" t="s">
        <v>48</v>
      </c>
    </row>
    <row r="27" ht="26.25" spans="1:12">
      <c r="A27" s="25" t="s">
        <v>54</v>
      </c>
      <c r="B27" s="29"/>
      <c r="C27" s="29"/>
      <c r="D27" s="29"/>
      <c r="E27" s="29"/>
      <c r="F27" s="29">
        <f>SUM(F7:F26)</f>
        <v>34716</v>
      </c>
      <c r="G27" s="30">
        <f t="shared" ref="F27:H27" si="3">SUM(G7:G26)</f>
        <v>600</v>
      </c>
      <c r="H27" s="29">
        <f t="shared" si="3"/>
        <v>35316</v>
      </c>
      <c r="I27" s="39">
        <v>12</v>
      </c>
      <c r="J27" s="32">
        <f>SUM(J7:J26)</f>
        <v>201.3012</v>
      </c>
      <c r="K27" s="33">
        <f>SUM(K7:K26)</f>
        <v>211.3012</v>
      </c>
      <c r="L27" s="40"/>
    </row>
  </sheetData>
  <mergeCells count="15">
    <mergeCell ref="A1:L1"/>
    <mergeCell ref="A2:L2"/>
    <mergeCell ref="E3:F3"/>
    <mergeCell ref="E4:F4"/>
    <mergeCell ref="A27:E27"/>
    <mergeCell ref="D7:D16"/>
    <mergeCell ref="D17:D26"/>
    <mergeCell ref="I7:I8"/>
    <mergeCell ref="I9:I10"/>
    <mergeCell ref="I13:I14"/>
    <mergeCell ref="I15:I16"/>
    <mergeCell ref="I17:I18"/>
    <mergeCell ref="I19:I20"/>
    <mergeCell ref="I25:I26"/>
    <mergeCell ref="I3:L4"/>
  </mergeCells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P20" sqref="P20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WPS_1640734507</cp:lastModifiedBy>
  <dcterms:created xsi:type="dcterms:W3CDTF">2023-05-12T11:15:00Z</dcterms:created>
  <dcterms:modified xsi:type="dcterms:W3CDTF">2025-12-04T03:08:01Z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F2BBDD06B44247CF9C641F7D59E7FD7A_12</vt:lpwstr>
  </property>
  <property fmtid="{D5CDD505-2E9C-101B-9397-08002B2CF9AE}" pid="4" name="CalculationRule">
    <vt:i4>0</vt:i4>
  </property>
</Properties>
</file>