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<sst xmlns="http://schemas.openxmlformats.org/spreadsheetml/2006/main" count="51" uniqueCount="50">
  <si>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</si>
  <si>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</si>
  <si>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</si>
  <si>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73583323185307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</si>
  <si>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</si>
  <si>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</si>
  <si>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</si>
  <si>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</si>
  <si>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</si>
  <si>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</si>
  <si>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</si>
  <si>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</si>
  <si>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</si>
  <si>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</si>
  <si>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</si>
  <si>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</si>
  <si>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</si>
  <si>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</si>
  <si>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</si>
  <si>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</si>
  <si>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</si>
  <si>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</si>
  <si>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</si>
  <si>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</si>
  <si>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</si>
  <si>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</si>
  <si>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</si>
  <si>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P25113683</t>
  </si>
  <si>
    <t xml:space="preserve">JJW-ST-003 </t>
  </si>
  <si>
    <t>S25111632</t>
  </si>
  <si>
    <t>170649 151928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</si>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</sst>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7" borderId="23" applyNumberFormat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 applyProtection="1">
      <alignment horizontal="center" vertical="center" wrapText="1" shrinkToFi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17" fillId="2" borderId="14" xfId="0" applyFont="1" applyFill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vertical="center"/>
    </xf>
    <xf numFmtId="0" fontId="22" fillId="0" borderId="14" xfId="0" applyFont="1" applyBorder="1" applyAlignment="1">
      <alignment horizontal="center" vertical="center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9" xfId="0" applyFont="1" applyFill="1" applyBorder="1" applyAlignment="1" applyProtection="1">
      <alignment horizontal="center" vertical="center" shrinkToFit="1"/>
    </xf>
    <xf numFmtId="0" fontId="23" fillId="2" borderId="14" xfId="0" applyFont="1" applyFill="1" applyBorder="1" applyAlignment="1" applyProtection="1">
      <alignment horizontal="center" vertical="center" shrinkToFit="1"/>
    </xf>
    <xf numFmtId="0" fontId="20" fillId="2" borderId="14" xfId="0" applyFont="1" applyFill="1" applyBorder="1" applyAlignment="1" applyProtection="1">
      <alignment horizontal="center" vertical="center" shrinkToFit="1"/>
    </xf>
    <xf numFmtId="0" fontId="24" fillId="2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K9" sqref="K9:L9"/>
    </sheetView>
  </sheetViews>
  <sheetFormatPr defaultColWidth="9" defaultRowHeight="13.5"/>
  <cols>
    <col min="1" max="1" width="15.125" customWidth="1"/>
    <col min="2" max="2" width="22.25" customWidth="1"/>
    <col min="3" max="3" width="14.75" customWidth="1"/>
    <col min="4" max="4" width="22.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45988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1574</v>
      </c>
      <c r="G9" s="50">
        <f>+F9*0.02</f>
        <v>31.48</v>
      </c>
      <c r="H9" s="50">
        <f>+F9+G9</f>
        <v>1605.48</v>
      </c>
      <c r="I9" s="66">
        <v>1</v>
      </c>
      <c r="J9" s="67">
        <f>K9-0.13</f>
        <v>0.48</v>
      </c>
      <c r="K9" s="68">
        <v>0.61</v>
      </c>
      <c r="L9" s="68" t="s">
        <v>32</v>
      </c>
    </row>
    <row r="10" s="19" customFormat="1" ht="25" customHeight="1" spans="1:12">
      <c r="A10" s="44"/>
      <c r="B10" s="45"/>
      <c r="C10" s="46"/>
      <c r="D10" s="47"/>
      <c r="E10" s="48"/>
      <c r="F10" s="49"/>
      <c r="G10" s="50"/>
      <c r="H10" s="50"/>
      <c r="I10" s="66"/>
      <c r="J10" s="67"/>
      <c r="K10" s="69"/>
      <c r="L10" s="69"/>
    </row>
    <row r="11" s="19" customFormat="1" ht="22" customHeight="1" spans="1:12">
      <c r="A11" s="44"/>
      <c r="B11" s="45"/>
      <c r="C11" s="46"/>
      <c r="D11" s="47"/>
      <c r="E11" s="48"/>
      <c r="F11" s="49"/>
      <c r="G11" s="50"/>
      <c r="H11" s="50"/>
      <c r="I11" s="66"/>
      <c r="J11" s="67"/>
      <c r="K11" s="69"/>
      <c r="L11" s="69"/>
    </row>
    <row r="12" s="19" customFormat="1" ht="22" customHeight="1" spans="1:12">
      <c r="A12" s="44"/>
      <c r="B12" s="45"/>
      <c r="C12" s="46"/>
      <c r="D12" s="47"/>
      <c r="E12" s="48"/>
      <c r="F12" s="49"/>
      <c r="G12" s="50"/>
      <c r="H12" s="50"/>
      <c r="I12" s="66"/>
      <c r="J12" s="67"/>
      <c r="K12" s="69"/>
      <c r="L12" s="69"/>
    </row>
    <row r="13" s="19" customFormat="1" ht="22" customHeight="1" spans="1:12">
      <c r="A13" s="44"/>
      <c r="B13" s="45"/>
      <c r="C13" s="46"/>
      <c r="D13" s="47"/>
      <c r="E13" s="48"/>
      <c r="F13" s="49"/>
      <c r="G13" s="50"/>
      <c r="H13" s="50"/>
      <c r="I13" s="66"/>
      <c r="J13" s="67"/>
      <c r="K13" s="69"/>
      <c r="L13" s="69"/>
    </row>
    <row r="14" ht="24" customHeight="1" spans="1:12">
      <c r="A14" s="51"/>
      <c r="B14" s="52"/>
      <c r="C14" s="53"/>
      <c r="D14" s="54"/>
      <c r="E14" s="54"/>
      <c r="F14" s="51"/>
      <c r="G14" s="55"/>
      <c r="H14" s="55"/>
      <c r="I14" s="55"/>
      <c r="J14" s="55"/>
      <c r="K14" s="55"/>
      <c r="L14" s="56"/>
    </row>
    <row r="15" ht="15" spans="1:12">
      <c r="A15" s="56" t="s">
        <v>33</v>
      </c>
      <c r="B15" s="56"/>
      <c r="C15" s="57"/>
      <c r="D15" s="55"/>
      <c r="E15" s="55"/>
      <c r="F15" s="58">
        <f>SUM(F9:F14)</f>
        <v>1574</v>
      </c>
      <c r="G15" s="58">
        <f>SUM(G9:G14)</f>
        <v>31.48</v>
      </c>
      <c r="H15" s="58">
        <f>SUM(H9:H14)</f>
        <v>1605.48</v>
      </c>
      <c r="I15" s="70"/>
      <c r="J15" s="70">
        <f>SUM(J9:J14)</f>
        <v>0.48</v>
      </c>
      <c r="K15" s="70">
        <f>SUM(K9:K14)</f>
        <v>0.61</v>
      </c>
      <c r="L15" s="70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170649 151928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+箱单!H15</f>
        <v>1605.48</v>
      </c>
      <c r="C7" s="14"/>
    </row>
    <row r="8" s="1" customFormat="1" ht="41" customHeight="1" spans="1:3">
      <c r="A8" s="5" t="s">
        <v>44</v>
      </c>
      <c r="B8" s="12" t="str">
        <f>+箱单!L15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+箱单!K15</f>
        <v>0.61</v>
      </c>
      <c r="C9" s="18" t="s">
        <v>47</v>
      </c>
    </row>
    <row r="10" s="1" customFormat="1" ht="41" customHeight="1" spans="1:3">
      <c r="A10" s="5" t="s">
        <v>48</v>
      </c>
      <c r="B10" s="10">
        <f>箱单!J15</f>
        <v>0.48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2025-11-27T09:22:21Z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