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<sst xmlns="http://schemas.openxmlformats.org/spreadsheetml/2006/main" count="55" uniqueCount="53">
  <si>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</si>
  <si>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</si>
  <si>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</si>
  <si>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SF1564455316956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</si>
  <si>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</si>
  <si>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</si>
  <si>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</si>
  <si>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</si>
  <si>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</si>
  <si>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</si>
  <si>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</si>
  <si>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</si>
  <si>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</si>
  <si>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</si>
  <si>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</si>
  <si>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</si>
  <si>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</si>
  <si>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</si>
  <si>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</si>
  <si>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</si>
  <si>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</si>
  <si>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</si>
  <si>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</si>
  <si>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</si>
  <si>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</si>
  <si>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</si>
  <si>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</si>
  <si>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</si>
  <si>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JJW-WL001-EF(BK)黑底主标</t>
  </si>
  <si>
    <t>黑色</t>
  </si>
  <si>
    <t>1-1</t>
  </si>
  <si>
    <t>袋装</t>
  </si>
  <si>
    <t>JJW-PL001-BK
黑底尺码标</t>
  </si>
  <si>
    <t>JJW-WL004-EF(BK)黑底主标</t>
  </si>
  <si>
    <t>总计</t>
  </si>
  <si>
    <t>Factory name (工厂名称)</t>
  </si>
  <si>
    <t>（在此贴实样图片）</t>
  </si>
  <si>
    <t>PO. Number(订单号)</t>
  </si>
  <si>
    <t>P25113684  P25113767</t>
  </si>
  <si>
    <t>JUSTJEANS</t>
  </si>
  <si>
    <t>Style Code.(款号)</t>
  </si>
  <si>
    <t>151958 174388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</si>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</sst>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0" fontId="18" fillId="2" borderId="12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19" fillId="0" borderId="7" xfId="0" applyNumberFormat="1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59055</xdr:colOff>
      <xdr:row>1</xdr:row>
      <xdr:rowOff>349250</xdr:rowOff>
    </xdr:from>
    <xdr:to>
      <xdr:col>1</xdr:col>
      <xdr:colOff>1666240</xdr:colOff>
      <xdr:row>1</xdr:row>
      <xdr:rowOff>1574800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61210" y="603250"/>
          <a:ext cx="1607185" cy="1225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1687830</xdr:colOff>
      <xdr:row>1</xdr:row>
      <xdr:rowOff>654050</xdr:rowOff>
    </xdr:from>
    <xdr:to>
      <xdr:col>1</xdr:col>
      <xdr:colOff>2814320</xdr:colOff>
      <xdr:row>1</xdr:row>
      <xdr:rowOff>1367155</xdr:rowOff>
    </xdr:to>
    <xdr:pic>
      <xdr:nvPicPr>
        <xdr:cNvPr id="4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689985" y="908050"/>
          <a:ext cx="1126490" cy="7131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2905125</xdr:colOff>
      <xdr:row>1</xdr:row>
      <xdr:rowOff>520700</xdr:rowOff>
    </xdr:from>
    <xdr:to>
      <xdr:col>1</xdr:col>
      <xdr:colOff>4573905</xdr:colOff>
      <xdr:row>1</xdr:row>
      <xdr:rowOff>1654175</xdr:rowOff>
    </xdr:to>
    <xdr:pic>
      <xdr:nvPicPr>
        <xdr:cNvPr id="2" name="图片 1" descr="4a0998f8-35b2-4086-a3a9-a3edae5c54fa"/>
        <xdr:cNvPicPr>
          <a:picLocks noChangeAspect="1"/>
        </xdr:cNvPicPr>
      </xdr:nvPicPr>
      <xdr:blipFill>
        <a:blip r:embed="rId3"/>
        <a:srcRect l="6763" r="30216" b="-3478"/>
        <a:stretch>
          <a:fillRect/>
        </a:stretch>
      </xdr:blipFill>
      <xdr:spPr>
        <a:xfrm>
          <a:off x="4907280" y="774700"/>
          <a:ext cx="1668780" cy="1133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F6" sqref="F6"/>
    </sheetView>
  </sheetViews>
  <sheetFormatPr defaultColWidth="9" defaultRowHeight="13.5"/>
  <cols>
    <col min="1" max="1" width="30.12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45990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174388</v>
      </c>
      <c r="C9" s="46" t="s">
        <v>29</v>
      </c>
      <c r="D9" s="45"/>
      <c r="E9" s="47"/>
      <c r="F9" s="48">
        <v>580</v>
      </c>
      <c r="G9" s="49">
        <f t="shared" ref="G9:G17" si="0">F9*0.02</f>
        <v>11.6</v>
      </c>
      <c r="H9" s="49">
        <f>F9+G9</f>
        <v>591.6</v>
      </c>
      <c r="I9" s="50" t="s">
        <v>30</v>
      </c>
      <c r="J9" s="51">
        <v>0.5</v>
      </c>
      <c r="K9" s="51">
        <v>0.6</v>
      </c>
      <c r="L9" s="50" t="s">
        <v>31</v>
      </c>
    </row>
    <row r="10" ht="24" customHeight="1" spans="1:12">
      <c r="A10" s="52" t="s">
        <v>32</v>
      </c>
      <c r="B10" s="53"/>
      <c r="C10" s="54"/>
      <c r="D10" s="45"/>
      <c r="E10" s="47">
        <v>6</v>
      </c>
      <c r="F10" s="48">
        <v>40</v>
      </c>
      <c r="G10" s="49">
        <f t="shared" si="0"/>
        <v>0.8</v>
      </c>
      <c r="H10" s="49">
        <f t="shared" ref="H10:H27" si="1">F10+G10</f>
        <v>40.8</v>
      </c>
      <c r="I10" s="55"/>
      <c r="J10" s="56"/>
      <c r="K10" s="56"/>
      <c r="L10" s="55"/>
    </row>
    <row r="11" ht="24" customHeight="1" spans="1:12">
      <c r="A11" s="57"/>
      <c r="B11" s="53"/>
      <c r="C11" s="54"/>
      <c r="D11" s="45"/>
      <c r="E11" s="47">
        <v>8</v>
      </c>
      <c r="F11" s="48">
        <v>90</v>
      </c>
      <c r="G11" s="49">
        <f t="shared" si="0"/>
        <v>1.8</v>
      </c>
      <c r="H11" s="49">
        <f t="shared" si="1"/>
        <v>91.8</v>
      </c>
      <c r="I11" s="55"/>
      <c r="J11" s="56"/>
      <c r="K11" s="56"/>
      <c r="L11" s="55"/>
    </row>
    <row r="12" ht="24" customHeight="1" spans="1:12">
      <c r="A12" s="57"/>
      <c r="B12" s="53"/>
      <c r="C12" s="54"/>
      <c r="D12" s="45"/>
      <c r="E12" s="47">
        <v>10</v>
      </c>
      <c r="F12" s="48">
        <v>130</v>
      </c>
      <c r="G12" s="49">
        <f t="shared" si="0"/>
        <v>2.6</v>
      </c>
      <c r="H12" s="49">
        <f t="shared" si="1"/>
        <v>132.6</v>
      </c>
      <c r="I12" s="55"/>
      <c r="J12" s="56"/>
      <c r="K12" s="56"/>
      <c r="L12" s="55"/>
    </row>
    <row r="13" ht="24" customHeight="1" spans="1:12">
      <c r="A13" s="57"/>
      <c r="B13" s="53"/>
      <c r="C13" s="54"/>
      <c r="D13" s="45"/>
      <c r="E13" s="47">
        <v>12</v>
      </c>
      <c r="F13" s="48">
        <v>190</v>
      </c>
      <c r="G13" s="49">
        <f t="shared" si="0"/>
        <v>3.8</v>
      </c>
      <c r="H13" s="49">
        <f t="shared" si="1"/>
        <v>193.8</v>
      </c>
      <c r="I13" s="55"/>
      <c r="J13" s="56"/>
      <c r="K13" s="56"/>
      <c r="L13" s="55"/>
    </row>
    <row r="14" ht="24" customHeight="1" spans="1:12">
      <c r="A14" s="57"/>
      <c r="B14" s="53"/>
      <c r="C14" s="54"/>
      <c r="D14" s="45"/>
      <c r="E14" s="47">
        <v>14</v>
      </c>
      <c r="F14" s="48">
        <v>100</v>
      </c>
      <c r="G14" s="49">
        <f t="shared" si="0"/>
        <v>2</v>
      </c>
      <c r="H14" s="49">
        <f t="shared" si="1"/>
        <v>102</v>
      </c>
      <c r="I14" s="55"/>
      <c r="J14" s="56"/>
      <c r="K14" s="56"/>
      <c r="L14" s="55"/>
    </row>
    <row r="15" ht="24" customHeight="1" spans="1:12">
      <c r="A15" s="57"/>
      <c r="B15" s="53"/>
      <c r="C15" s="54"/>
      <c r="D15" s="45"/>
      <c r="E15" s="47">
        <v>16</v>
      </c>
      <c r="F15" s="48">
        <v>40</v>
      </c>
      <c r="G15" s="49">
        <f t="shared" si="0"/>
        <v>0.8</v>
      </c>
      <c r="H15" s="49">
        <f t="shared" si="1"/>
        <v>40.8</v>
      </c>
      <c r="I15" s="55"/>
      <c r="J15" s="56"/>
      <c r="K15" s="56"/>
      <c r="L15" s="55"/>
    </row>
    <row r="16" ht="24" customHeight="1" spans="1:12">
      <c r="A16" s="44" t="s">
        <v>33</v>
      </c>
      <c r="B16" s="45">
        <v>151958</v>
      </c>
      <c r="C16" s="46" t="s">
        <v>29</v>
      </c>
      <c r="D16" s="58"/>
      <c r="E16" s="47"/>
      <c r="F16" s="48">
        <v>150</v>
      </c>
      <c r="G16" s="49">
        <f t="shared" si="0"/>
        <v>3</v>
      </c>
      <c r="H16" s="49">
        <f t="shared" si="1"/>
        <v>153</v>
      </c>
      <c r="I16" s="55"/>
      <c r="J16" s="56"/>
      <c r="K16" s="56"/>
      <c r="L16" s="55"/>
    </row>
    <row r="17" ht="24" customHeight="1" spans="1:12">
      <c r="A17" s="52" t="s">
        <v>32</v>
      </c>
      <c r="B17" s="53"/>
      <c r="C17" s="54"/>
      <c r="D17" s="58"/>
      <c r="E17" s="47">
        <v>18</v>
      </c>
      <c r="F17" s="48">
        <v>25</v>
      </c>
      <c r="G17" s="49">
        <f t="shared" si="0"/>
        <v>0.5</v>
      </c>
      <c r="H17" s="49">
        <f t="shared" si="1"/>
        <v>25.5</v>
      </c>
      <c r="I17" s="55"/>
      <c r="J17" s="56"/>
      <c r="K17" s="56"/>
      <c r="L17" s="55"/>
    </row>
    <row r="18" ht="24" customHeight="1" spans="1:12">
      <c r="A18" s="57"/>
      <c r="B18" s="53"/>
      <c r="C18" s="54"/>
      <c r="D18" s="58"/>
      <c r="E18" s="47">
        <v>20</v>
      </c>
      <c r="F18" s="48">
        <v>80</v>
      </c>
      <c r="G18" s="49">
        <v>1</v>
      </c>
      <c r="H18" s="49">
        <f t="shared" si="1"/>
        <v>81</v>
      </c>
      <c r="I18" s="55"/>
      <c r="J18" s="56"/>
      <c r="K18" s="56"/>
      <c r="L18" s="55"/>
    </row>
    <row r="19" ht="24" customHeight="1" spans="1:12">
      <c r="A19" s="57"/>
      <c r="B19" s="53"/>
      <c r="C19" s="54"/>
      <c r="D19" s="58"/>
      <c r="E19" s="47">
        <v>22</v>
      </c>
      <c r="F19" s="48">
        <v>40</v>
      </c>
      <c r="G19" s="49">
        <v>1</v>
      </c>
      <c r="H19" s="49">
        <f t="shared" si="1"/>
        <v>41</v>
      </c>
      <c r="I19" s="55"/>
      <c r="J19" s="56"/>
      <c r="K19" s="56"/>
      <c r="L19" s="55"/>
    </row>
    <row r="20" ht="24" customHeight="1" spans="1:12">
      <c r="A20" s="57"/>
      <c r="B20" s="59"/>
      <c r="C20" s="54"/>
      <c r="D20" s="58"/>
      <c r="E20" s="47">
        <v>24</v>
      </c>
      <c r="F20" s="48">
        <v>30</v>
      </c>
      <c r="G20" s="49">
        <v>1</v>
      </c>
      <c r="H20" s="49">
        <f t="shared" si="1"/>
        <v>31</v>
      </c>
      <c r="I20" s="55"/>
      <c r="J20" s="56"/>
      <c r="K20" s="56"/>
      <c r="L20" s="55"/>
    </row>
    <row r="21" ht="24" customHeight="1" spans="1:12">
      <c r="A21" s="60"/>
      <c r="B21" s="61"/>
      <c r="C21" s="62"/>
      <c r="D21" s="58"/>
      <c r="E21" s="58"/>
      <c r="F21" s="63"/>
      <c r="G21" s="64"/>
      <c r="H21" s="64"/>
      <c r="I21" s="64"/>
      <c r="J21" s="65"/>
      <c r="K21" s="65"/>
      <c r="L21" s="49"/>
    </row>
    <row r="22" ht="24" customHeight="1" spans="1:12">
      <c r="A22" s="60"/>
      <c r="B22" s="61"/>
      <c r="C22" s="62"/>
      <c r="D22" s="58"/>
      <c r="E22" s="58"/>
      <c r="F22" s="63"/>
      <c r="G22" s="64"/>
      <c r="H22" s="64"/>
      <c r="I22" s="64"/>
      <c r="J22" s="65"/>
      <c r="K22" s="65"/>
      <c r="L22" s="49"/>
    </row>
    <row r="23" ht="24" customHeight="1" spans="1:12">
      <c r="A23" s="60"/>
      <c r="B23" s="61"/>
      <c r="C23" s="62"/>
      <c r="D23" s="58"/>
      <c r="E23" s="58"/>
      <c r="F23" s="63"/>
      <c r="G23" s="64"/>
      <c r="H23" s="64"/>
      <c r="I23" s="64"/>
      <c r="J23" s="65"/>
      <c r="K23" s="65"/>
      <c r="L23" s="49"/>
    </row>
    <row r="24" ht="24" customHeight="1" spans="1:12">
      <c r="A24" s="66"/>
      <c r="B24" s="67"/>
      <c r="C24" s="67"/>
      <c r="D24" s="68"/>
      <c r="E24" s="68"/>
      <c r="F24" s="69"/>
      <c r="G24" s="58"/>
      <c r="H24" s="58"/>
      <c r="I24" s="58"/>
      <c r="J24" s="58"/>
      <c r="K24" s="58"/>
      <c r="L24" s="47"/>
    </row>
    <row r="25" ht="15" spans="1:12">
      <c r="A25" s="47" t="s">
        <v>34</v>
      </c>
      <c r="B25" s="70"/>
      <c r="C25" s="70"/>
      <c r="D25" s="70"/>
      <c r="E25" s="58"/>
      <c r="F25" s="71">
        <f>SUM(F9:F24)</f>
        <v>1495</v>
      </c>
      <c r="G25" s="71">
        <f>SUM(G9:G24)</f>
        <v>29.9</v>
      </c>
      <c r="H25" s="71">
        <f>SUM(H9:H24)</f>
        <v>1524.9</v>
      </c>
      <c r="I25" s="71" t="str">
        <f>I9</f>
        <v>1-1</v>
      </c>
      <c r="J25" s="72">
        <f>SUM(J9:J24)</f>
        <v>0.5</v>
      </c>
      <c r="K25" s="72">
        <f>SUM(K9:K24)</f>
        <v>0.6</v>
      </c>
      <c r="L25" s="71" t="str">
        <f>L9</f>
        <v>袋装</v>
      </c>
    </row>
  </sheetData>
  <mergeCells count="15">
    <mergeCell ref="B4:E4"/>
    <mergeCell ref="F4:L4"/>
    <mergeCell ref="B5:E5"/>
    <mergeCell ref="F5:L5"/>
    <mergeCell ref="A10:A15"/>
    <mergeCell ref="A17:A20"/>
    <mergeCell ref="B9:B15"/>
    <mergeCell ref="B16:B20"/>
    <mergeCell ref="C9:C15"/>
    <mergeCell ref="C16:C20"/>
    <mergeCell ref="I9:I20"/>
    <mergeCell ref="J9:J20"/>
    <mergeCell ref="K9:K20"/>
    <mergeCell ref="L9:L2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E2" sqref="E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41" customHeight="1" spans="1:3">
      <c r="A5" s="4" t="s">
        <v>42</v>
      </c>
      <c r="B5" s="11" t="str">
        <f>箱单!A9&amp;"+"&amp;箱单!A10&amp;"+"&amp;箱单!A16</f>
        <v>JJW-WL001-EF(BK)黑底主标+JJW-PL001-BK
黑底尺码标+JJW-WL004-EF(BK)黑底主标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f>箱单!F25</f>
        <v>1495</v>
      </c>
      <c r="C7" s="14"/>
    </row>
    <row r="8" ht="41" customHeight="1" spans="1:3">
      <c r="A8" s="4" t="s">
        <v>47</v>
      </c>
      <c r="B8" s="11" t="str">
        <f>箱单!L9</f>
        <v>袋装</v>
      </c>
      <c r="C8" s="15" t="s">
        <v>48</v>
      </c>
    </row>
    <row r="9" ht="41" customHeight="1" spans="1:3">
      <c r="A9" s="4" t="s">
        <v>49</v>
      </c>
      <c r="B9" s="16" t="str">
        <f>箱单!K9&amp;"KG"</f>
        <v>0.6KG</v>
      </c>
      <c r="C9" s="17" t="s">
        <v>50</v>
      </c>
    </row>
    <row r="10" ht="41" customHeight="1" spans="1:3">
      <c r="A10" s="4" t="s">
        <v>51</v>
      </c>
      <c r="B10" s="13" t="str">
        <f>箱单!J9&amp;"KG"</f>
        <v>0.5KG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2025-11-29T02:25:34Z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406138D06F3D4798B9EE38773E85936C_13</vt:lpwstr>
  </property>
</Properties>
</file>