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<sst xmlns="http://schemas.openxmlformats.org/spreadsheetml/2006/main" count="175" uniqueCount="59">
  <si>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</si>
  <si>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</si>
  <si>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</si>
  <si>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海聆梦科技/ 江苏省宿迁市泗阳县长江南路21号 / 周洁 / 15189093143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</si>
  <si>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</si>
  <si>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车牌：苏A269LK
姓名：贺雨321324199005025615
电话：19574661017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</si>
  <si>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</si>
  <si>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</si>
  <si>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</si>
  <si>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</si>
  <si>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</si>
  <si>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</si>
  <si>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</si>
  <si>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</si>
  <si>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</si>
  <si>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</si>
  <si>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</si>
  <si>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</si>
  <si>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</si>
  <si>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</si>
  <si>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</si>
  <si>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</si>
  <si>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</si>
  <si>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</si>
  <si>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</si>
  <si>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</si>
  <si>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</si>
  <si>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</si>
  <si>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</si>
  <si>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</si>
  <si>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>PO 35897</t>
    </r>
    <r>
      <rPr>
        <b/>
        <sz val="8"/>
        <rFont val="宋体"/>
        <charset val="134"/>
      </rPr>
      <t>等</t>
    </r>
    <r>
      <rPr>
        <b/>
        <sz val="8"/>
        <rFont val="Calibri"/>
        <charset val="134"/>
      </rPr>
      <t xml:space="preserve">
HM25-23061 64 72 73 89</t>
    </r>
  </si>
  <si>
    <t>INS-706彩卡</t>
  </si>
  <si>
    <t>INS-706</t>
  </si>
  <si>
    <t>浅灰色</t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</si>
  <si>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前卡</t>
    </r>
  </si>
  <si>
    <t>1包*65pcs</t>
  </si>
  <si>
    <r>
      <rPr>
        <b/>
        <sz val="8"/>
        <rFont val="Calibri"/>
        <charset val="134"/>
      </rPr>
      <t>PO 35897</t>
    </r>
    <r>
      <rPr>
        <b/>
        <sz val="8"/>
        <rFont val="宋体"/>
        <charset val="134"/>
      </rPr>
      <t>等</t>
    </r>
    <r>
      <rPr>
        <b/>
        <sz val="8"/>
        <rFont val="Calibri"/>
        <charset val="134"/>
      </rPr>
      <t xml:space="preserve">
HM25-23061 64 72 73 89</t>
    </r>
  </si>
  <si>
    <r>
      <rPr>
        <b/>
        <sz val="11"/>
        <rFont val="Arial"/>
        <charset val="0"/>
      </rPr>
      <t>Twin / Twin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</si>
  <si>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前卡</t>
    </r>
  </si>
  <si>
    <t>1包*430pcs</t>
  </si>
  <si>
    <r>
      <rPr>
        <b/>
        <sz val="11"/>
        <rFont val="Arial"/>
        <charset val="0"/>
      </rPr>
      <t>Full / Queen</t>
    </r>
    <r>
      <rPr>
        <b/>
        <sz val="11"/>
        <rFont val="宋体"/>
        <charset val="0"/>
      </rPr>
      <t>后卡</t>
    </r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</si>
  <si>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前卡</t>
    </r>
  </si>
  <si>
    <t>1包*640pcs</t>
  </si>
  <si>
    <r>
      <rPr>
        <b/>
        <sz val="11"/>
        <rFont val="Arial"/>
        <charset val="0"/>
      </rPr>
      <t>King</t>
    </r>
    <r>
      <rPr>
        <b/>
        <sz val="11"/>
        <rFont val="宋体"/>
        <charset val="0"/>
      </rPr>
      <t>后卡</t>
    </r>
  </si>
  <si>
    <t>浅棕色</t>
  </si>
  <si>
    <t>1包*165pcs</t>
  </si>
  <si>
    <t>1包*375pcs</t>
  </si>
  <si>
    <t>1包*561pcs</t>
  </si>
  <si>
    <t>蓝色</t>
  </si>
  <si>
    <t>1包*243pcs</t>
  </si>
  <si>
    <t>1包*730pcs</t>
  </si>
  <si>
    <t>1包*669pcs</t>
  </si>
  <si>
    <t>米白色</t>
  </si>
  <si>
    <t>1包*475pcs</t>
  </si>
  <si>
    <t>1包*240pcs</t>
  </si>
  <si>
    <t>1包*1800pcs</t>
  </si>
  <si>
    <t>1包*1600pcs+1包*200pcs</t>
  </si>
  <si>
    <t>1包*1805pcs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</si>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</sst>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yyyy\-mm\-dd"/>
  </numFmts>
  <fonts count="4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8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4"/>
      <color rgb="FF000000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8"/>
      <name val="Calibri"/>
      <charset val="134"/>
    </font>
    <font>
      <b/>
      <sz val="11"/>
      <name val="宋体"/>
      <charset val="134"/>
    </font>
    <font>
      <b/>
      <sz val="11"/>
      <name val="Arial"/>
      <charset val="0"/>
    </font>
    <font>
      <b/>
      <sz val="11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name val="宋体"/>
      <charset val="0"/>
    </font>
    <font>
      <b/>
      <sz val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7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4" fillId="0" borderId="0">
      <alignment vertical="center"/>
    </xf>
    <xf numFmtId="0" fontId="25" fillId="4" borderId="10">
      <alignment vertical="center"/>
    </xf>
    <xf numFmtId="0" fontId="26" fillId="5" borderId="11">
      <alignment vertical="center"/>
    </xf>
    <xf numFmtId="0" fontId="27" fillId="5" borderId="10">
      <alignment vertical="center"/>
    </xf>
    <xf numFmtId="0" fontId="28" fillId="6" borderId="12">
      <alignment vertical="center"/>
    </xf>
    <xf numFmtId="0" fontId="29" fillId="0" borderId="13">
      <alignment vertical="center"/>
    </xf>
    <xf numFmtId="0" fontId="30" fillId="0" borderId="14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177" fontId="6" fillId="0" borderId="0" xfId="0" applyNumberFormat="1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/>
    </xf>
    <xf numFmtId="178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178" fontId="8" fillId="0" borderId="4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5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13" fillId="0" borderId="3" xfId="0" applyNumberFormat="1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3" xfId="5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178" fontId="13" fillId="2" borderId="3" xfId="0" applyNumberFormat="1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177" fontId="13" fillId="2" borderId="3" xfId="0" applyNumberFormat="1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405765</xdr:colOff>
      <xdr:row>2</xdr:row>
      <xdr:rowOff>179070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P8" sqref="P8"/>
    </sheetView>
  </sheetViews>
  <sheetFormatPr defaultColWidth="9" defaultRowHeight="13.5"/>
  <cols>
    <col min="1" max="1" width="17.25" customWidth="1"/>
    <col min="2" max="4" width="14.125" customWidth="1"/>
    <col min="5" max="5" width="19.375" customWidth="1"/>
    <col min="12" max="12" width="19.375" customWidth="1"/>
  </cols>
  <sheetData>
    <row r="1" ht="25.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5.5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44" customHeight="1" spans="1:12">
      <c r="A3" s="5"/>
      <c r="B3" s="5"/>
      <c r="C3" s="5"/>
      <c r="D3" s="6" t="s">
        <v>2</v>
      </c>
      <c r="E3" s="7">
        <v>45980</v>
      </c>
      <c r="F3" s="7"/>
      <c r="G3" s="8"/>
      <c r="H3" s="9"/>
      <c r="I3" s="10" t="s">
        <v>3</v>
      </c>
      <c r="J3" s="10"/>
      <c r="K3" s="10"/>
      <c r="L3" s="10"/>
    </row>
    <row r="4" ht="44" customHeight="1" spans="1:12">
      <c r="A4" s="5"/>
      <c r="B4" s="5"/>
      <c r="C4" s="5"/>
      <c r="D4" s="6" t="s">
        <v>4</v>
      </c>
      <c r="E4" s="11" t="s">
        <v>5</v>
      </c>
      <c r="F4" s="12"/>
      <c r="G4" s="13"/>
      <c r="H4" s="14"/>
      <c r="I4" s="10"/>
      <c r="J4" s="10"/>
      <c r="K4" s="10"/>
      <c r="L4" s="10"/>
    </row>
    <row r="5" ht="38.25" spans="1:12">
      <c r="A5" s="15" t="s">
        <v>6</v>
      </c>
      <c r="B5" s="16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8" t="s">
        <v>12</v>
      </c>
      <c r="H5" s="19" t="s">
        <v>13</v>
      </c>
      <c r="I5" s="20" t="s">
        <v>14</v>
      </c>
      <c r="J5" s="21" t="s">
        <v>15</v>
      </c>
      <c r="K5" s="21" t="s">
        <v>16</v>
      </c>
      <c r="L5" s="16" t="s">
        <v>17</v>
      </c>
    </row>
    <row r="6" ht="24.75" spans="1:12">
      <c r="A6" s="15" t="s">
        <v>18</v>
      </c>
      <c r="B6" s="16" t="s">
        <v>19</v>
      </c>
      <c r="C6" s="22" t="s">
        <v>20</v>
      </c>
      <c r="D6" s="20" t="s">
        <v>21</v>
      </c>
      <c r="E6" s="20" t="s">
        <v>22</v>
      </c>
      <c r="F6" s="18" t="s">
        <v>23</v>
      </c>
      <c r="G6" s="18" t="s">
        <v>24</v>
      </c>
      <c r="H6" s="23" t="s">
        <v>25</v>
      </c>
      <c r="I6" s="20" t="s">
        <v>26</v>
      </c>
      <c r="J6" s="21" t="s">
        <v>27</v>
      </c>
      <c r="K6" s="21" t="s">
        <v>28</v>
      </c>
      <c r="L6" s="16" t="s">
        <v>29</v>
      </c>
    </row>
    <row r="7" ht="33.75" spans="1:12">
      <c r="A7" s="24" t="s">
        <v>30</v>
      </c>
      <c r="B7" s="25" t="s">
        <v>31</v>
      </c>
      <c r="C7" s="25" t="s">
        <v>32</v>
      </c>
      <c r="D7" s="26" t="s">
        <v>33</v>
      </c>
      <c r="E7" s="27" t="s">
        <v>34</v>
      </c>
      <c r="F7" s="28">
        <v>55</v>
      </c>
      <c r="G7" s="29">
        <v>10</v>
      </c>
      <c r="H7" s="28">
        <f t="shared" ref="H7:H14" si="0">F7+G7</f>
        <v>65</v>
      </c>
      <c r="I7" s="30"/>
      <c r="J7" s="31">
        <f t="shared" ref="J7:J11" si="1">0.0198*H7</f>
        <v>1.287</v>
      </c>
      <c r="K7" s="32">
        <f t="shared" ref="K7:K30" si="2">J7+0.5</f>
        <v>1.787</v>
      </c>
      <c r="L7" s="33" t="s">
        <v>35</v>
      </c>
    </row>
    <row r="8" ht="33.75" spans="1:12">
      <c r="A8" s="34" t="s">
        <v>36</v>
      </c>
      <c r="B8" s="35" t="s">
        <v>31</v>
      </c>
      <c r="C8" s="35" t="s">
        <v>32</v>
      </c>
      <c r="D8" s="35" t="s">
        <v>33</v>
      </c>
      <c r="E8" s="36" t="s">
        <v>37</v>
      </c>
      <c r="F8" s="37">
        <v>55</v>
      </c>
      <c r="G8" s="38">
        <v>10</v>
      </c>
      <c r="H8" s="37">
        <f t="shared" si="0"/>
        <v>65</v>
      </c>
      <c r="I8" s="39"/>
      <c r="J8" s="40">
        <f t="shared" ref="J8:J12" si="3">0.0138*H8</f>
        <v>0.897</v>
      </c>
      <c r="K8" s="41">
        <f t="shared" si="2"/>
        <v>1.397</v>
      </c>
      <c r="L8" s="42" t="s">
        <v>35</v>
      </c>
    </row>
    <row r="9" ht="43.5" spans="1:12">
      <c r="A9" s="24" t="s">
        <v>36</v>
      </c>
      <c r="B9" s="25" t="s">
        <v>31</v>
      </c>
      <c r="C9" s="25" t="s">
        <v>32</v>
      </c>
      <c r="D9" s="26" t="s">
        <v>33</v>
      </c>
      <c r="E9" s="27" t="s">
        <v>38</v>
      </c>
      <c r="F9" s="28">
        <v>410</v>
      </c>
      <c r="G9" s="29">
        <v>20</v>
      </c>
      <c r="H9" s="28">
        <f t="shared" si="0"/>
        <v>430</v>
      </c>
      <c r="I9" s="30"/>
      <c r="J9" s="31">
        <f t="shared" si="1"/>
        <v>8.514</v>
      </c>
      <c r="K9" s="32">
        <f t="shared" si="2"/>
        <v>9.014</v>
      </c>
      <c r="L9" s="33" t="s">
        <v>39</v>
      </c>
    </row>
    <row r="10" ht="43.5" spans="1:12">
      <c r="A10" s="34" t="s">
        <v>36</v>
      </c>
      <c r="B10" s="35" t="s">
        <v>31</v>
      </c>
      <c r="C10" s="35" t="s">
        <v>32</v>
      </c>
      <c r="D10" s="35" t="s">
        <v>33</v>
      </c>
      <c r="E10" s="36" t="s">
        <v>40</v>
      </c>
      <c r="F10" s="37">
        <v>410</v>
      </c>
      <c r="G10" s="38">
        <v>20</v>
      </c>
      <c r="H10" s="37">
        <f t="shared" si="0"/>
        <v>430</v>
      </c>
      <c r="I10" s="39"/>
      <c r="J10" s="40">
        <f t="shared" si="3"/>
        <v>5.934</v>
      </c>
      <c r="K10" s="41">
        <f t="shared" si="2"/>
        <v>6.434</v>
      </c>
      <c r="L10" s="42" t="s">
        <v>39</v>
      </c>
    </row>
    <row r="11" ht="33.75" spans="1:12">
      <c r="A11" s="24" t="s">
        <v>36</v>
      </c>
      <c r="B11" s="25" t="s">
        <v>31</v>
      </c>
      <c r="C11" s="25" t="s">
        <v>32</v>
      </c>
      <c r="D11" s="26" t="s">
        <v>33</v>
      </c>
      <c r="E11" s="27" t="s">
        <v>41</v>
      </c>
      <c r="F11" s="28">
        <v>620</v>
      </c>
      <c r="G11" s="29">
        <v>20</v>
      </c>
      <c r="H11" s="28">
        <f t="shared" si="0"/>
        <v>640</v>
      </c>
      <c r="I11" s="30"/>
      <c r="J11" s="31">
        <f t="shared" si="1"/>
        <v>12.672</v>
      </c>
      <c r="K11" s="32">
        <f t="shared" si="2"/>
        <v>13.172</v>
      </c>
      <c r="L11" s="33" t="s">
        <v>42</v>
      </c>
    </row>
    <row r="12" ht="33.75" spans="1:12">
      <c r="A12" s="34" t="s">
        <v>36</v>
      </c>
      <c r="B12" s="35" t="s">
        <v>31</v>
      </c>
      <c r="C12" s="35" t="s">
        <v>32</v>
      </c>
      <c r="D12" s="35" t="s">
        <v>33</v>
      </c>
      <c r="E12" s="36" t="s">
        <v>43</v>
      </c>
      <c r="F12" s="37">
        <v>620</v>
      </c>
      <c r="G12" s="38">
        <v>20</v>
      </c>
      <c r="H12" s="37">
        <f t="shared" si="0"/>
        <v>640</v>
      </c>
      <c r="I12" s="39"/>
      <c r="J12" s="40">
        <f t="shared" si="3"/>
        <v>8.832</v>
      </c>
      <c r="K12" s="41">
        <f t="shared" si="2"/>
        <v>9.332</v>
      </c>
      <c r="L12" s="42" t="s">
        <v>42</v>
      </c>
    </row>
    <row r="13" ht="33.75" spans="1:12">
      <c r="A13" s="24" t="s">
        <v>36</v>
      </c>
      <c r="B13" s="25" t="s">
        <v>31</v>
      </c>
      <c r="C13" s="25" t="s">
        <v>32</v>
      </c>
      <c r="D13" s="26" t="s">
        <v>44</v>
      </c>
      <c r="E13" s="27" t="s">
        <v>34</v>
      </c>
      <c r="F13" s="28">
        <v>155</v>
      </c>
      <c r="G13" s="29">
        <v>10</v>
      </c>
      <c r="H13" s="28">
        <f t="shared" si="0"/>
        <v>165</v>
      </c>
      <c r="I13" s="30"/>
      <c r="J13" s="31">
        <f t="shared" ref="J13:J17" si="4">0.0198*H13</f>
        <v>3.267</v>
      </c>
      <c r="K13" s="32">
        <f t="shared" si="2"/>
        <v>3.767</v>
      </c>
      <c r="L13" s="33" t="s">
        <v>45</v>
      </c>
    </row>
    <row r="14" ht="33.75" spans="1:12">
      <c r="A14" s="34" t="s">
        <v>36</v>
      </c>
      <c r="B14" s="35" t="s">
        <v>31</v>
      </c>
      <c r="C14" s="35" t="s">
        <v>32</v>
      </c>
      <c r="D14" s="35" t="s">
        <v>44</v>
      </c>
      <c r="E14" s="36" t="s">
        <v>37</v>
      </c>
      <c r="F14" s="37">
        <v>155</v>
      </c>
      <c r="G14" s="38">
        <v>10</v>
      </c>
      <c r="H14" s="37">
        <f t="shared" si="0"/>
        <v>165</v>
      </c>
      <c r="I14" s="39"/>
      <c r="J14" s="40">
        <f t="shared" ref="J14:J18" si="5">0.0138*H14</f>
        <v>2.277</v>
      </c>
      <c r="K14" s="41">
        <f t="shared" si="2"/>
        <v>2.777</v>
      </c>
      <c r="L14" s="42" t="s">
        <v>45</v>
      </c>
    </row>
    <row r="15" ht="43.5" spans="1:12">
      <c r="A15" s="24" t="s">
        <v>36</v>
      </c>
      <c r="B15" s="25" t="s">
        <v>31</v>
      </c>
      <c r="C15" s="25" t="s">
        <v>32</v>
      </c>
      <c r="D15" s="26" t="s">
        <v>44</v>
      </c>
      <c r="E15" s="27" t="s">
        <v>38</v>
      </c>
      <c r="F15" s="28">
        <v>565</v>
      </c>
      <c r="G15" s="29"/>
      <c r="H15" s="28">
        <v>375</v>
      </c>
      <c r="I15" s="30"/>
      <c r="J15" s="31">
        <f t="shared" si="4"/>
        <v>7.425</v>
      </c>
      <c r="K15" s="32">
        <f t="shared" si="2"/>
        <v>7.925</v>
      </c>
      <c r="L15" s="43" t="s">
        <v>46</v>
      </c>
    </row>
    <row r="16" ht="43.5" spans="1:12">
      <c r="A16" s="34" t="s">
        <v>36</v>
      </c>
      <c r="B16" s="35" t="s">
        <v>31</v>
      </c>
      <c r="C16" s="35" t="s">
        <v>32</v>
      </c>
      <c r="D16" s="35" t="s">
        <v>44</v>
      </c>
      <c r="E16" s="36" t="s">
        <v>40</v>
      </c>
      <c r="F16" s="37">
        <v>565</v>
      </c>
      <c r="G16" s="38"/>
      <c r="H16" s="37">
        <v>375</v>
      </c>
      <c r="I16" s="39"/>
      <c r="J16" s="40">
        <f t="shared" si="5"/>
        <v>5.175</v>
      </c>
      <c r="K16" s="41">
        <f t="shared" si="2"/>
        <v>5.675</v>
      </c>
      <c r="L16" s="44" t="s">
        <v>46</v>
      </c>
    </row>
    <row r="17" ht="33.75" spans="1:12">
      <c r="A17" s="24" t="s">
        <v>36</v>
      </c>
      <c r="B17" s="25" t="s">
        <v>31</v>
      </c>
      <c r="C17" s="25" t="s">
        <v>32</v>
      </c>
      <c r="D17" s="26" t="s">
        <v>44</v>
      </c>
      <c r="E17" s="27" t="s">
        <v>41</v>
      </c>
      <c r="F17" s="28">
        <v>551</v>
      </c>
      <c r="G17" s="29">
        <v>10</v>
      </c>
      <c r="H17" s="28">
        <f t="shared" ref="H17:H25" si="6">F17+G17</f>
        <v>561</v>
      </c>
      <c r="I17" s="30"/>
      <c r="J17" s="31">
        <f t="shared" si="4"/>
        <v>11.1078</v>
      </c>
      <c r="K17" s="32">
        <f t="shared" si="2"/>
        <v>11.6078</v>
      </c>
      <c r="L17" s="33" t="s">
        <v>47</v>
      </c>
    </row>
    <row r="18" ht="33.75" spans="1:12">
      <c r="A18" s="34" t="s">
        <v>36</v>
      </c>
      <c r="B18" s="35" t="s">
        <v>31</v>
      </c>
      <c r="C18" s="35" t="s">
        <v>32</v>
      </c>
      <c r="D18" s="35" t="s">
        <v>44</v>
      </c>
      <c r="E18" s="36" t="s">
        <v>43</v>
      </c>
      <c r="F18" s="37">
        <v>551</v>
      </c>
      <c r="G18" s="38">
        <v>10</v>
      </c>
      <c r="H18" s="37">
        <f t="shared" si="6"/>
        <v>561</v>
      </c>
      <c r="I18" s="39"/>
      <c r="J18" s="40">
        <f t="shared" si="5"/>
        <v>7.7418</v>
      </c>
      <c r="K18" s="41">
        <f t="shared" si="2"/>
        <v>8.2418</v>
      </c>
      <c r="L18" s="42" t="s">
        <v>47</v>
      </c>
    </row>
    <row r="19" ht="33.75" spans="1:12">
      <c r="A19" s="24" t="s">
        <v>36</v>
      </c>
      <c r="B19" s="25" t="s">
        <v>31</v>
      </c>
      <c r="C19" s="25" t="s">
        <v>32</v>
      </c>
      <c r="D19" s="45" t="s">
        <v>48</v>
      </c>
      <c r="E19" s="27" t="s">
        <v>34</v>
      </c>
      <c r="F19" s="28">
        <v>233</v>
      </c>
      <c r="G19" s="29">
        <v>10</v>
      </c>
      <c r="H19" s="28">
        <f t="shared" si="6"/>
        <v>243</v>
      </c>
      <c r="I19" s="30"/>
      <c r="J19" s="31">
        <f t="shared" ref="J19:J23" si="7">0.0198*H19</f>
        <v>4.8114</v>
      </c>
      <c r="K19" s="32">
        <f t="shared" si="2"/>
        <v>5.3114</v>
      </c>
      <c r="L19" s="33" t="s">
        <v>49</v>
      </c>
    </row>
    <row r="20" ht="33.75" spans="1:12">
      <c r="A20" s="34" t="s">
        <v>36</v>
      </c>
      <c r="B20" s="35" t="s">
        <v>31</v>
      </c>
      <c r="C20" s="35" t="s">
        <v>32</v>
      </c>
      <c r="D20" s="35" t="s">
        <v>48</v>
      </c>
      <c r="E20" s="36" t="s">
        <v>37</v>
      </c>
      <c r="F20" s="37">
        <v>233</v>
      </c>
      <c r="G20" s="38">
        <v>10</v>
      </c>
      <c r="H20" s="37">
        <f t="shared" si="6"/>
        <v>243</v>
      </c>
      <c r="I20" s="39"/>
      <c r="J20" s="40">
        <f t="shared" ref="J20:J24" si="8">0.0138*H20</f>
        <v>3.3534</v>
      </c>
      <c r="K20" s="41">
        <f t="shared" si="2"/>
        <v>3.8534</v>
      </c>
      <c r="L20" s="42" t="s">
        <v>49</v>
      </c>
    </row>
    <row r="21" ht="43.5" spans="1:12">
      <c r="A21" s="24" t="s">
        <v>36</v>
      </c>
      <c r="B21" s="25" t="s">
        <v>31</v>
      </c>
      <c r="C21" s="25" t="s">
        <v>32</v>
      </c>
      <c r="D21" s="26" t="s">
        <v>48</v>
      </c>
      <c r="E21" s="27" t="s">
        <v>38</v>
      </c>
      <c r="F21" s="28">
        <v>710</v>
      </c>
      <c r="G21" s="29">
        <v>20</v>
      </c>
      <c r="H21" s="28">
        <f t="shared" si="6"/>
        <v>730</v>
      </c>
      <c r="I21" s="30"/>
      <c r="J21" s="31">
        <f t="shared" si="7"/>
        <v>14.454</v>
      </c>
      <c r="K21" s="32">
        <f t="shared" si="2"/>
        <v>14.954</v>
      </c>
      <c r="L21" s="33" t="s">
        <v>50</v>
      </c>
    </row>
    <row r="22" ht="43.5" spans="1:12">
      <c r="A22" s="34" t="s">
        <v>36</v>
      </c>
      <c r="B22" s="35" t="s">
        <v>31</v>
      </c>
      <c r="C22" s="35" t="s">
        <v>32</v>
      </c>
      <c r="D22" s="35" t="s">
        <v>48</v>
      </c>
      <c r="E22" s="36" t="s">
        <v>40</v>
      </c>
      <c r="F22" s="37">
        <v>710</v>
      </c>
      <c r="G22" s="38">
        <v>20</v>
      </c>
      <c r="H22" s="37">
        <f t="shared" si="6"/>
        <v>730</v>
      </c>
      <c r="I22" s="39"/>
      <c r="J22" s="40">
        <f t="shared" si="8"/>
        <v>10.074</v>
      </c>
      <c r="K22" s="41">
        <f t="shared" si="2"/>
        <v>10.574</v>
      </c>
      <c r="L22" s="42" t="s">
        <v>50</v>
      </c>
    </row>
    <row r="23" ht="33.75" spans="1:12">
      <c r="A23" s="24" t="s">
        <v>36</v>
      </c>
      <c r="B23" s="25" t="s">
        <v>31</v>
      </c>
      <c r="C23" s="25" t="s">
        <v>32</v>
      </c>
      <c r="D23" s="26" t="s">
        <v>48</v>
      </c>
      <c r="E23" s="27" t="s">
        <v>41</v>
      </c>
      <c r="F23" s="28">
        <v>649</v>
      </c>
      <c r="G23" s="29">
        <v>20</v>
      </c>
      <c r="H23" s="28">
        <f t="shared" si="6"/>
        <v>669</v>
      </c>
      <c r="I23" s="30"/>
      <c r="J23" s="31">
        <f t="shared" si="7"/>
        <v>13.2462</v>
      </c>
      <c r="K23" s="32">
        <f t="shared" si="2"/>
        <v>13.7462</v>
      </c>
      <c r="L23" s="33" t="s">
        <v>51</v>
      </c>
    </row>
    <row r="24" ht="33.75" spans="1:12">
      <c r="A24" s="34" t="s">
        <v>36</v>
      </c>
      <c r="B24" s="35" t="s">
        <v>31</v>
      </c>
      <c r="C24" s="35" t="s">
        <v>32</v>
      </c>
      <c r="D24" s="35" t="s">
        <v>48</v>
      </c>
      <c r="E24" s="36" t="s">
        <v>43</v>
      </c>
      <c r="F24" s="37">
        <v>649</v>
      </c>
      <c r="G24" s="38">
        <v>20</v>
      </c>
      <c r="H24" s="37">
        <f t="shared" si="6"/>
        <v>669</v>
      </c>
      <c r="I24" s="39"/>
      <c r="J24" s="40">
        <f t="shared" si="8"/>
        <v>9.2322</v>
      </c>
      <c r="K24" s="41">
        <f t="shared" si="2"/>
        <v>9.7322</v>
      </c>
      <c r="L24" s="42" t="s">
        <v>51</v>
      </c>
    </row>
    <row r="25" ht="33.75" spans="1:12">
      <c r="A25" s="24" t="s">
        <v>36</v>
      </c>
      <c r="B25" s="25" t="s">
        <v>31</v>
      </c>
      <c r="C25" s="25" t="s">
        <v>32</v>
      </c>
      <c r="D25" s="26" t="s">
        <v>52</v>
      </c>
      <c r="E25" s="27" t="s">
        <v>34</v>
      </c>
      <c r="F25" s="28">
        <v>465</v>
      </c>
      <c r="G25" s="29">
        <v>10</v>
      </c>
      <c r="H25" s="28">
        <f t="shared" si="6"/>
        <v>475</v>
      </c>
      <c r="I25" s="30"/>
      <c r="J25" s="31">
        <f t="shared" ref="J25:J29" si="9">0.0198*H25</f>
        <v>9.405</v>
      </c>
      <c r="K25" s="32">
        <f t="shared" si="2"/>
        <v>9.905</v>
      </c>
      <c r="L25" s="33" t="s">
        <v>53</v>
      </c>
    </row>
    <row r="26" ht="33.75" spans="1:12">
      <c r="A26" s="34" t="s">
        <v>36</v>
      </c>
      <c r="B26" s="35" t="s">
        <v>31</v>
      </c>
      <c r="C26" s="35" t="s">
        <v>32</v>
      </c>
      <c r="D26" s="35" t="s">
        <v>52</v>
      </c>
      <c r="E26" s="36" t="s">
        <v>37</v>
      </c>
      <c r="F26" s="37">
        <v>465</v>
      </c>
      <c r="G26" s="38"/>
      <c r="H26" s="37">
        <v>240</v>
      </c>
      <c r="I26" s="39"/>
      <c r="J26" s="40">
        <f t="shared" ref="J26:J30" si="10">0.0138*H26</f>
        <v>3.312</v>
      </c>
      <c r="K26" s="41">
        <f t="shared" si="2"/>
        <v>3.812</v>
      </c>
      <c r="L26" s="44" t="s">
        <v>54</v>
      </c>
    </row>
    <row r="27" ht="43.5" spans="1:12">
      <c r="A27" s="24" t="s">
        <v>36</v>
      </c>
      <c r="B27" s="25" t="s">
        <v>31</v>
      </c>
      <c r="C27" s="25" t="s">
        <v>32</v>
      </c>
      <c r="D27" s="26" t="s">
        <v>52</v>
      </c>
      <c r="E27" s="27" t="s">
        <v>38</v>
      </c>
      <c r="F27" s="28">
        <v>2097</v>
      </c>
      <c r="G27" s="29"/>
      <c r="H27" s="28">
        <v>1800</v>
      </c>
      <c r="I27" s="30"/>
      <c r="J27" s="31">
        <f t="shared" si="9"/>
        <v>35.64</v>
      </c>
      <c r="K27" s="32">
        <f t="shared" si="2"/>
        <v>36.14</v>
      </c>
      <c r="L27" s="43" t="s">
        <v>55</v>
      </c>
    </row>
    <row r="28" ht="43.5" spans="1:12">
      <c r="A28" s="34" t="s">
        <v>36</v>
      </c>
      <c r="B28" s="35" t="s">
        <v>31</v>
      </c>
      <c r="C28" s="35" t="s">
        <v>32</v>
      </c>
      <c r="D28" s="35" t="s">
        <v>52</v>
      </c>
      <c r="E28" s="36" t="s">
        <v>40</v>
      </c>
      <c r="F28" s="37">
        <v>2097</v>
      </c>
      <c r="G28" s="38"/>
      <c r="H28" s="37">
        <v>1800</v>
      </c>
      <c r="I28" s="39"/>
      <c r="J28" s="40">
        <f t="shared" si="10"/>
        <v>24.84</v>
      </c>
      <c r="K28" s="41">
        <f t="shared" si="2"/>
        <v>25.34</v>
      </c>
      <c r="L28" s="44" t="s">
        <v>56</v>
      </c>
    </row>
    <row r="29" ht="33.75" spans="1:12">
      <c r="A29" s="24" t="s">
        <v>36</v>
      </c>
      <c r="B29" s="25" t="s">
        <v>31</v>
      </c>
      <c r="C29" s="25" t="s">
        <v>32</v>
      </c>
      <c r="D29" s="26" t="s">
        <v>52</v>
      </c>
      <c r="E29" s="27" t="s">
        <v>41</v>
      </c>
      <c r="F29" s="28">
        <v>1785</v>
      </c>
      <c r="G29" s="29">
        <v>20</v>
      </c>
      <c r="H29" s="28">
        <f>F29+G29</f>
        <v>1805</v>
      </c>
      <c r="I29" s="30"/>
      <c r="J29" s="31">
        <f t="shared" si="9"/>
        <v>35.739</v>
      </c>
      <c r="K29" s="32">
        <f t="shared" si="2"/>
        <v>36.239</v>
      </c>
      <c r="L29" s="33" t="s">
        <v>57</v>
      </c>
    </row>
    <row r="30" ht="33.75" spans="1:12">
      <c r="A30" s="34" t="s">
        <v>36</v>
      </c>
      <c r="B30" s="35" t="s">
        <v>31</v>
      </c>
      <c r="C30" s="35" t="s">
        <v>32</v>
      </c>
      <c r="D30" s="35" t="s">
        <v>52</v>
      </c>
      <c r="E30" s="36" t="s">
        <v>43</v>
      </c>
      <c r="F30" s="37">
        <v>1785</v>
      </c>
      <c r="G30" s="38">
        <v>20</v>
      </c>
      <c r="H30" s="37">
        <f>F30+G30</f>
        <v>1805</v>
      </c>
      <c r="I30" s="39"/>
      <c r="J30" s="40">
        <f t="shared" si="10"/>
        <v>24.909</v>
      </c>
      <c r="K30" s="41">
        <f t="shared" si="2"/>
        <v>25.409</v>
      </c>
      <c r="L30" s="42" t="s">
        <v>57</v>
      </c>
    </row>
    <row r="31" ht="26.25" spans="1:12">
      <c r="A31" s="46" t="s">
        <v>58</v>
      </c>
      <c r="B31" s="47"/>
      <c r="C31" s="47"/>
      <c r="D31" s="47"/>
      <c r="E31" s="48"/>
      <c r="F31" s="28">
        <f t="shared" ref="F31:H31" si="11">SUM(F7:F30)</f>
        <v>16590</v>
      </c>
      <c r="G31" s="29">
        <f t="shared" si="11"/>
        <v>290</v>
      </c>
      <c r="H31" s="28">
        <f t="shared" si="11"/>
        <v>15681</v>
      </c>
      <c r="I31" s="49"/>
      <c r="J31" s="31">
        <f>SUM(J7:J30)</f>
        <v>264.1458</v>
      </c>
      <c r="K31" s="31">
        <f>SUM(K7:K30)</f>
        <v>276.1458</v>
      </c>
      <c r="L31" s="50"/>
    </row>
  </sheetData>
  <mergeCells count="6">
    <mergeCell ref="A1:L1"/>
    <mergeCell ref="A2:L2"/>
    <mergeCell ref="E3:F3"/>
    <mergeCell ref="E4:F4"/>
    <mergeCell ref="A31:E31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2025-12-04T02:05:02Z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8E75F0B0EC6A4B81A9DCFBDF59265710_12</vt:lpwstr>
  </property>
  <property fmtid="{D5CDD505-2E9C-101B-9397-08002B2CF9AE}" pid="4" name="CalculationRule">
    <vt:i4>0</vt:i4>
  </property>
</Properties>
</file>