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<sst xmlns="http://schemas.openxmlformats.org/spreadsheetml/2006/main" count="258" uniqueCount="73">
  <si>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</si>
  <si>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</si>
  <si>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</si>
  <si>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王踩峰 18036909783
江苏海聆梦家居科技有限公司
江苏省宿迁市泗阳县东经济开发区长江南路21号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</si>
  <si>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</si>
  <si>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</si>
  <si>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</si>
  <si>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</si>
  <si>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</si>
  <si>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</si>
  <si>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</si>
  <si>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</si>
  <si>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</si>
  <si>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</si>
  <si>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</si>
  <si>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</si>
  <si>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</si>
  <si>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 36084
 HM25-04045</t>
  </si>
  <si>
    <r>
      <rPr>
        <b/>
        <sz val="10"/>
        <rFont val="Arial"/>
        <charset val="134"/>
      </rPr>
      <t>INS-501</t>
    </r>
    <r>
      <rPr>
        <b/>
        <sz val="10"/>
        <rFont val="宋体"/>
        <charset val="134"/>
      </rPr>
      <t>双语</t>
    </r>
  </si>
  <si>
    <t>INS-501</t>
  </si>
  <si>
    <r>
      <rPr>
        <b/>
        <sz val="9"/>
        <rFont val="Arial"/>
        <charset val="134"/>
      </rPr>
      <t xml:space="preserve">Sage 
</t>
    </r>
    <r>
      <rPr>
        <b/>
        <sz val="9"/>
        <rFont val="宋体"/>
        <charset val="134"/>
      </rPr>
      <t>灰绿色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</si>
  <si>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008889324149</t>
    </r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</si>
  <si>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包</t>
    </r>
    <r>
      <rPr>
        <b/>
        <sz val="10"/>
        <rFont val="Arial"/>
        <charset val="134"/>
      </rPr>
      <t>*70pcs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</si>
  <si>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008889324149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</si>
  <si>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008889345946</t>
    </r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</si>
  <si>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包</t>
    </r>
    <r>
      <rPr>
        <b/>
        <sz val="10"/>
        <rFont val="Arial"/>
        <charset val="134"/>
      </rPr>
      <t>*240pcs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</si>
  <si>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008889345946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</si>
  <si>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008889324156</t>
    </r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</si>
  <si>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包</t>
    </r>
    <r>
      <rPr>
        <b/>
        <sz val="10"/>
        <rFont val="Arial"/>
        <charset val="134"/>
      </rPr>
      <t>*170pcs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</si>
  <si>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008889324156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</si>
  <si>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008889324163</t>
    </r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</si>
  <si>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包</t>
    </r>
    <r>
      <rPr>
        <b/>
        <sz val="10"/>
        <rFont val="Arial"/>
        <charset val="134"/>
      </rPr>
      <t>*310pcs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</si>
  <si>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008889324163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</si>
  <si>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008889324170</t>
    </r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</si>
  <si>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包</t>
    </r>
    <r>
      <rPr>
        <b/>
        <sz val="10"/>
        <rFont val="Arial"/>
        <charset val="134"/>
      </rPr>
      <t>*90pcs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</si>
  <si>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008889324170</t>
    </r>
  </si>
  <si>
    <r>
      <rPr>
        <b/>
        <sz val="9"/>
        <rFont val="Arial"/>
        <charset val="134"/>
      </rPr>
      <t xml:space="preserve">Sand
 </t>
    </r>
    <r>
      <rPr>
        <b/>
        <sz val="9"/>
        <rFont val="宋体"/>
        <charset val="134"/>
      </rPr>
      <t>沙黄色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</si>
  <si>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008889327676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</si>
  <si>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008889327676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</si>
  <si>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008889345915</t>
    </r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</si>
  <si>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包</t>
    </r>
    <r>
      <rPr>
        <b/>
        <sz val="10"/>
        <rFont val="Arial"/>
        <charset val="134"/>
      </rPr>
      <t>*260pcs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</si>
  <si>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008889345915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</si>
  <si>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008889327683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</si>
  <si>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008889327683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</si>
  <si>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008889400188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</si>
  <si>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008889400188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</si>
  <si>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008889400195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</si>
  <si>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008889400195</t>
    </r>
  </si>
  <si>
    <t>Aqua Gray 
湖水绿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</si>
  <si>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008889331536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</si>
  <si>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008889331536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</si>
  <si>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008889409228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</si>
  <si>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008889409228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</si>
  <si>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008889331543</t>
    </r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</si>
  <si>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包</t>
    </r>
    <r>
      <rPr>
        <b/>
        <sz val="10"/>
        <rFont val="Arial"/>
        <charset val="134"/>
      </rPr>
      <t>*130pcs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</si>
  <si>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008889331543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</si>
  <si>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008889331550</t>
    </r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</si>
  <si>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包</t>
    </r>
    <r>
      <rPr>
        <b/>
        <sz val="10"/>
        <rFont val="Arial"/>
        <charset val="134"/>
      </rPr>
      <t>*210pcs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</si>
  <si>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008889331550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</si>
  <si>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008889331567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</si>
  <si>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008889331567</t>
    </r>
  </si>
  <si>
    <t>Chambray Blue
 青年蓝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</si>
  <si>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008889357833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</si>
  <si>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008889357833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</si>
  <si>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008889409211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</si>
  <si>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008889409211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</si>
  <si>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008889357840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</si>
  <si>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008889357840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</si>
  <si>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008889357857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</si>
  <si>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008889357857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</si>
  <si>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008889357864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</si>
  <si>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008889357864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</si>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</sst>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name val="Calibri"/>
      <charset val="0"/>
    </font>
    <font>
      <b/>
      <sz val="20"/>
      <name val="宋体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9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3" borderId="8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9">
      <alignment vertical="center"/>
    </xf>
    <xf numFmtId="0" fontId="26" fillId="0" borderId="9">
      <alignment vertical="center"/>
    </xf>
    <xf numFmtId="0" fontId="27" fillId="0" borderId="10">
      <alignment vertical="center"/>
    </xf>
    <xf numFmtId="0" fontId="27" fillId="0" borderId="0">
      <alignment vertical="center"/>
    </xf>
    <xf numFmtId="0" fontId="28" fillId="4" borderId="11">
      <alignment vertical="center"/>
    </xf>
    <xf numFmtId="0" fontId="29" fillId="5" borderId="12">
      <alignment vertical="center"/>
    </xf>
    <xf numFmtId="0" fontId="30" fillId="5" borderId="11">
      <alignment vertical="center"/>
    </xf>
    <xf numFmtId="0" fontId="31" fillId="6" borderId="13">
      <alignment vertical="center"/>
    </xf>
    <xf numFmtId="0" fontId="32" fillId="0" borderId="14">
      <alignment vertical="center"/>
    </xf>
    <xf numFmtId="0" fontId="33" fillId="0" borderId="15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8" fillId="12" borderId="0">
      <alignment vertical="center"/>
    </xf>
    <xf numFmtId="0" fontId="37" fillId="13" borderId="0">
      <alignment vertical="center"/>
    </xf>
    <xf numFmtId="0" fontId="37" fillId="14" borderId="0">
      <alignment vertical="center"/>
    </xf>
    <xf numFmtId="0" fontId="38" fillId="15" borderId="0">
      <alignment vertical="center"/>
    </xf>
    <xf numFmtId="0" fontId="38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8" fillId="19" borderId="0">
      <alignment vertical="center"/>
    </xf>
    <xf numFmtId="0" fontId="38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8" fillId="23" borderId="0">
      <alignment vertical="center"/>
    </xf>
    <xf numFmtId="0" fontId="38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8" fillId="27" borderId="0">
      <alignment vertical="center"/>
    </xf>
    <xf numFmtId="0" fontId="38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8" fillId="31" borderId="0">
      <alignment vertical="center"/>
    </xf>
    <xf numFmtId="0" fontId="38" fillId="32" borderId="0">
      <alignment vertical="center"/>
    </xf>
    <xf numFmtId="0" fontId="37" fillId="33" borderId="0">
      <alignment vertical="center"/>
    </xf>
    <xf numFmtId="0" fontId="39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177" fontId="12" fillId="0" borderId="0" xfId="0" applyNumberFormat="1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49" applyFont="1" applyFill="1" applyBorder="1" applyAlignment="1">
      <alignment horizontal="center" vertical="center" wrapText="1"/>
    </xf>
    <xf numFmtId="179" fontId="14" fillId="0" borderId="3" xfId="49" applyNumberFormat="1" applyFont="1" applyFill="1" applyBorder="1" applyAlignment="1">
      <alignment horizontal="center" vertical="center" wrapText="1"/>
    </xf>
    <xf numFmtId="176" fontId="14" fillId="0" borderId="3" xfId="49" applyNumberFormat="1" applyFont="1" applyFill="1" applyBorder="1" applyAlignment="1">
      <alignment horizontal="center" vertical="center" wrapText="1"/>
    </xf>
    <xf numFmtId="176" fontId="14" fillId="0" borderId="4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5" fontId="14" fillId="0" borderId="3" xfId="49" applyNumberFormat="1" applyFont="1" applyFill="1" applyBorder="1" applyAlignment="1">
      <alignment horizontal="center" vertical="center" wrapText="1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49" applyNumberFormat="1" applyFont="1" applyFill="1" applyBorder="1" applyAlignment="1">
      <alignment horizontal="center" vertical="center" wrapText="1"/>
    </xf>
    <xf numFmtId="0" fontId="14" fillId="0" borderId="5" xfId="49" applyFont="1" applyFill="1" applyBorder="1" applyAlignment="1">
      <alignment vertical="center" wrapText="1"/>
    </xf>
    <xf numFmtId="0" fontId="14" fillId="2" borderId="3" xfId="49" applyFont="1" applyFill="1" applyBorder="1" applyAlignment="1">
      <alignment horizontal="center" vertical="center" wrapText="1"/>
    </xf>
    <xf numFmtId="15" fontId="14" fillId="2" borderId="3" xfId="49" applyNumberFormat="1" applyFont="1" applyFill="1" applyBorder="1" applyAlignment="1">
      <alignment horizontal="center" vertical="center" wrapText="1"/>
    </xf>
    <xf numFmtId="49" fontId="15" fillId="2" borderId="3" xfId="49" applyNumberFormat="1" applyFont="1" applyFill="1" applyBorder="1" applyAlignment="1">
      <alignment horizontal="center" vertical="center" wrapText="1"/>
    </xf>
    <xf numFmtId="49" fontId="14" fillId="2" borderId="3" xfId="49" applyNumberFormat="1" applyFont="1" applyFill="1" applyBorder="1" applyAlignment="1">
      <alignment horizontal="center" vertical="center" wrapText="1"/>
    </xf>
    <xf numFmtId="176" fontId="14" fillId="2" borderId="3" xfId="49" applyNumberFormat="1" applyFont="1" applyFill="1" applyBorder="1" applyAlignment="1">
      <alignment horizontal="center" vertical="center" wrapText="1"/>
    </xf>
    <xf numFmtId="176" fontId="16" fillId="2" borderId="3" xfId="49" applyNumberFormat="1" applyFont="1" applyFill="1" applyBorder="1" applyAlignment="1">
      <alignment horizontal="center" vertical="center" wrapText="1"/>
    </xf>
    <xf numFmtId="177" fontId="14" fillId="2" borderId="3" xfId="49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434340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workbookViewId="0">
      <selection activeCell="P11" sqref="P11"/>
    </sheetView>
  </sheetViews>
  <sheetFormatPr defaultColWidth="18" defaultRowHeight="26.25"/>
  <cols>
    <col min="1" max="1" width="15" style="1" customWidth="1"/>
    <col min="2" max="2" width="16" style="1" customWidth="1"/>
    <col min="3" max="3" width="10" style="1" customWidth="1"/>
    <col min="4" max="4" width="12.75" style="1" customWidth="1"/>
    <col min="5" max="5" width="14.5" style="1" customWidth="1"/>
    <col min="6" max="6" width="10.875" style="1" customWidth="1"/>
    <col min="7" max="7" width="9.375" style="5" customWidth="1"/>
    <col min="8" max="8" width="10.25" style="6" customWidth="1"/>
    <col min="9" max="9" width="8.375" style="7" customWidth="1"/>
    <col min="10" max="11" width="8.375" style="8" customWidth="1"/>
    <col min="12" max="12" width="15.5" style="1" customWidth="1"/>
    <col min="13" max="16384" width="18" style="1"/>
  </cols>
  <sheetData>
    <row r="1" s="1" customFormat="1" ht="40" customHeight="1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1" customFormat="1" ht="25.5" spans="1:12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1" customFormat="1" ht="30" customHeight="1" spans="1:12">
      <c r="D3" s="14" t="s">
        <v>2</v>
      </c>
      <c r="E3" s="15">
        <v>45981</v>
      </c>
      <c r="F3" s="15"/>
      <c r="G3" s="16"/>
      <c r="H3" s="17"/>
      <c r="I3" s="18" t="s">
        <v>3</v>
      </c>
      <c r="J3" s="18"/>
      <c r="K3" s="18"/>
      <c r="L3" s="18"/>
    </row>
    <row r="4" s="1" customFormat="1" ht="48" customHeight="1" spans="1:12">
      <c r="D4" s="14" t="s">
        <v>4</v>
      </c>
      <c r="E4" s="19"/>
      <c r="F4" s="20"/>
      <c r="G4" s="21"/>
      <c r="H4" s="22"/>
      <c r="I4" s="18"/>
      <c r="J4" s="18"/>
      <c r="K4" s="18"/>
      <c r="L4" s="18"/>
    </row>
    <row r="5" s="2" customFormat="1" ht="38.25" spans="1:12">
      <c r="A5" s="23" t="s">
        <v>5</v>
      </c>
      <c r="B5" s="24" t="s">
        <v>6</v>
      </c>
      <c r="C5" s="24" t="s">
        <v>7</v>
      </c>
      <c r="D5" s="25" t="s">
        <v>8</v>
      </c>
      <c r="E5" s="25" t="s">
        <v>9</v>
      </c>
      <c r="F5" s="26" t="s">
        <v>10</v>
      </c>
      <c r="G5" s="26" t="s">
        <v>11</v>
      </c>
      <c r="H5" s="27" t="s">
        <v>12</v>
      </c>
      <c r="I5" s="28" t="s">
        <v>13</v>
      </c>
      <c r="J5" s="29" t="s">
        <v>14</v>
      </c>
      <c r="K5" s="29" t="s">
        <v>15</v>
      </c>
      <c r="L5" s="24" t="s">
        <v>16</v>
      </c>
    </row>
    <row r="6" s="2" customFormat="1" ht="25" customHeight="1" spans="1:12">
      <c r="A6" s="24" t="s">
        <v>17</v>
      </c>
      <c r="B6" s="24" t="s">
        <v>18</v>
      </c>
      <c r="C6" s="30" t="s">
        <v>19</v>
      </c>
      <c r="D6" s="31" t="s">
        <v>20</v>
      </c>
      <c r="E6" s="28" t="s">
        <v>21</v>
      </c>
      <c r="F6" s="26">
        <v>60</v>
      </c>
      <c r="G6" s="26">
        <v>10</v>
      </c>
      <c r="H6" s="32">
        <f t="shared" ref="H6:H45" si="0">F6+G6</f>
        <v>70</v>
      </c>
      <c r="I6" s="28"/>
      <c r="J6" s="29">
        <f t="shared" ref="J6:J10" si="1">0.008*H6</f>
        <v>0.56</v>
      </c>
      <c r="K6" s="29">
        <f t="shared" ref="K6:K45" si="2">J6+0.5</f>
        <v>1.06</v>
      </c>
      <c r="L6" s="33" t="s">
        <v>22</v>
      </c>
    </row>
    <row r="7" s="2" customFormat="1" ht="25" customHeight="1" spans="1:12">
      <c r="A7" s="34" t="s">
        <v>17</v>
      </c>
      <c r="B7" s="34" t="s">
        <v>18</v>
      </c>
      <c r="C7" s="35" t="s">
        <v>19</v>
      </c>
      <c r="D7" s="36" t="s">
        <v>20</v>
      </c>
      <c r="E7" s="37" t="s">
        <v>23</v>
      </c>
      <c r="F7" s="38">
        <v>60</v>
      </c>
      <c r="G7" s="38">
        <v>10</v>
      </c>
      <c r="H7" s="39">
        <f t="shared" si="0"/>
        <v>70</v>
      </c>
      <c r="I7" s="37"/>
      <c r="J7" s="40">
        <f t="shared" ref="J7:J11" si="3">0.0071*H7</f>
        <v>0.497</v>
      </c>
      <c r="K7" s="40">
        <f t="shared" si="2"/>
        <v>0.997</v>
      </c>
      <c r="L7" s="33" t="s">
        <v>22</v>
      </c>
    </row>
    <row r="8" s="2" customFormat="1" ht="25" customHeight="1" spans="1:12">
      <c r="A8" s="24" t="s">
        <v>17</v>
      </c>
      <c r="B8" s="24" t="s">
        <v>18</v>
      </c>
      <c r="C8" s="30" t="s">
        <v>19</v>
      </c>
      <c r="D8" s="31" t="s">
        <v>20</v>
      </c>
      <c r="E8" s="28" t="s">
        <v>24</v>
      </c>
      <c r="F8" s="26">
        <v>230</v>
      </c>
      <c r="G8" s="26">
        <v>10</v>
      </c>
      <c r="H8" s="32">
        <f t="shared" si="0"/>
        <v>240</v>
      </c>
      <c r="I8" s="28"/>
      <c r="J8" s="29">
        <f t="shared" si="1"/>
        <v>1.92</v>
      </c>
      <c r="K8" s="29">
        <f t="shared" si="2"/>
        <v>2.42</v>
      </c>
      <c r="L8" s="33" t="s">
        <v>25</v>
      </c>
    </row>
    <row r="9" s="2" customFormat="1" ht="25" customHeight="1" spans="1:12">
      <c r="A9" s="34" t="s">
        <v>17</v>
      </c>
      <c r="B9" s="34" t="s">
        <v>18</v>
      </c>
      <c r="C9" s="35" t="s">
        <v>19</v>
      </c>
      <c r="D9" s="36" t="s">
        <v>20</v>
      </c>
      <c r="E9" s="37" t="s">
        <v>26</v>
      </c>
      <c r="F9" s="38">
        <v>230</v>
      </c>
      <c r="G9" s="38">
        <v>10</v>
      </c>
      <c r="H9" s="39">
        <f t="shared" si="0"/>
        <v>240</v>
      </c>
      <c r="I9" s="37"/>
      <c r="J9" s="40">
        <f t="shared" si="3"/>
        <v>1.704</v>
      </c>
      <c r="K9" s="40">
        <f t="shared" si="2"/>
        <v>2.204</v>
      </c>
      <c r="L9" s="33" t="s">
        <v>25</v>
      </c>
    </row>
    <row r="10" s="2" customFormat="1" ht="25" customHeight="1" spans="1:12">
      <c r="A10" s="24" t="s">
        <v>17</v>
      </c>
      <c r="B10" s="24" t="s">
        <v>18</v>
      </c>
      <c r="C10" s="30" t="s">
        <v>19</v>
      </c>
      <c r="D10" s="31" t="s">
        <v>20</v>
      </c>
      <c r="E10" s="28" t="s">
        <v>27</v>
      </c>
      <c r="F10" s="26">
        <v>160</v>
      </c>
      <c r="G10" s="26">
        <v>10</v>
      </c>
      <c r="H10" s="32">
        <f t="shared" si="0"/>
        <v>170</v>
      </c>
      <c r="I10" s="28"/>
      <c r="J10" s="29">
        <f t="shared" si="1"/>
        <v>1.36</v>
      </c>
      <c r="K10" s="29">
        <f t="shared" si="2"/>
        <v>1.86</v>
      </c>
      <c r="L10" s="33" t="s">
        <v>28</v>
      </c>
    </row>
    <row r="11" s="2" customFormat="1" ht="25" customHeight="1" spans="1:12">
      <c r="A11" s="34" t="s">
        <v>17</v>
      </c>
      <c r="B11" s="34" t="s">
        <v>18</v>
      </c>
      <c r="C11" s="35" t="s">
        <v>19</v>
      </c>
      <c r="D11" s="36" t="s">
        <v>20</v>
      </c>
      <c r="E11" s="37" t="s">
        <v>29</v>
      </c>
      <c r="F11" s="38">
        <v>160</v>
      </c>
      <c r="G11" s="38">
        <v>10</v>
      </c>
      <c r="H11" s="39">
        <f t="shared" si="0"/>
        <v>170</v>
      </c>
      <c r="I11" s="37"/>
      <c r="J11" s="40">
        <f t="shared" si="3"/>
        <v>1.207</v>
      </c>
      <c r="K11" s="40">
        <f t="shared" si="2"/>
        <v>1.707</v>
      </c>
      <c r="L11" s="33" t="s">
        <v>28</v>
      </c>
    </row>
    <row r="12" s="2" customFormat="1" ht="25" customHeight="1" spans="1:12">
      <c r="A12" s="24" t="s">
        <v>17</v>
      </c>
      <c r="B12" s="24" t="s">
        <v>18</v>
      </c>
      <c r="C12" s="30" t="s">
        <v>19</v>
      </c>
      <c r="D12" s="31" t="s">
        <v>20</v>
      </c>
      <c r="E12" s="28" t="s">
        <v>30</v>
      </c>
      <c r="F12" s="26">
        <v>300</v>
      </c>
      <c r="G12" s="26">
        <v>10</v>
      </c>
      <c r="H12" s="32">
        <f t="shared" si="0"/>
        <v>310</v>
      </c>
      <c r="I12" s="28"/>
      <c r="J12" s="29">
        <f t="shared" ref="J12:J16" si="4">0.008*H12</f>
        <v>2.48</v>
      </c>
      <c r="K12" s="29">
        <f t="shared" si="2"/>
        <v>2.98</v>
      </c>
      <c r="L12" s="33" t="s">
        <v>31</v>
      </c>
    </row>
    <row r="13" s="2" customFormat="1" ht="25" customHeight="1" spans="1:12">
      <c r="A13" s="34" t="s">
        <v>17</v>
      </c>
      <c r="B13" s="34" t="s">
        <v>18</v>
      </c>
      <c r="C13" s="35" t="s">
        <v>19</v>
      </c>
      <c r="D13" s="36" t="s">
        <v>20</v>
      </c>
      <c r="E13" s="37" t="s">
        <v>32</v>
      </c>
      <c r="F13" s="38">
        <v>300</v>
      </c>
      <c r="G13" s="38">
        <v>10</v>
      </c>
      <c r="H13" s="39">
        <f t="shared" si="0"/>
        <v>310</v>
      </c>
      <c r="I13" s="37"/>
      <c r="J13" s="40">
        <f t="shared" ref="J13:J17" si="5">0.0071*H13</f>
        <v>2.201</v>
      </c>
      <c r="K13" s="40">
        <f t="shared" si="2"/>
        <v>2.701</v>
      </c>
      <c r="L13" s="33" t="s">
        <v>31</v>
      </c>
    </row>
    <row r="14" s="2" customFormat="1" ht="25" customHeight="1" spans="1:12">
      <c r="A14" s="24" t="s">
        <v>17</v>
      </c>
      <c r="B14" s="24" t="s">
        <v>18</v>
      </c>
      <c r="C14" s="30" t="s">
        <v>19</v>
      </c>
      <c r="D14" s="31" t="s">
        <v>20</v>
      </c>
      <c r="E14" s="28" t="s">
        <v>33</v>
      </c>
      <c r="F14" s="26">
        <v>80</v>
      </c>
      <c r="G14" s="26">
        <v>10</v>
      </c>
      <c r="H14" s="32">
        <f t="shared" si="0"/>
        <v>90</v>
      </c>
      <c r="I14" s="28"/>
      <c r="J14" s="29">
        <f t="shared" si="4"/>
        <v>0.72</v>
      </c>
      <c r="K14" s="29">
        <f t="shared" si="2"/>
        <v>1.22</v>
      </c>
      <c r="L14" s="33" t="s">
        <v>34</v>
      </c>
    </row>
    <row r="15" s="2" customFormat="1" ht="25" customHeight="1" spans="1:12">
      <c r="A15" s="34" t="s">
        <v>17</v>
      </c>
      <c r="B15" s="34" t="s">
        <v>18</v>
      </c>
      <c r="C15" s="35" t="s">
        <v>19</v>
      </c>
      <c r="D15" s="36" t="s">
        <v>20</v>
      </c>
      <c r="E15" s="37" t="s">
        <v>35</v>
      </c>
      <c r="F15" s="38">
        <v>80</v>
      </c>
      <c r="G15" s="38">
        <v>10</v>
      </c>
      <c r="H15" s="39">
        <f t="shared" si="0"/>
        <v>90</v>
      </c>
      <c r="I15" s="37"/>
      <c r="J15" s="40">
        <f t="shared" si="5"/>
        <v>0.639</v>
      </c>
      <c r="K15" s="40">
        <f t="shared" si="2"/>
        <v>1.139</v>
      </c>
      <c r="L15" s="33" t="s">
        <v>34</v>
      </c>
    </row>
    <row r="16" s="2" customFormat="1" ht="25" customHeight="1" spans="1:12">
      <c r="A16" s="24" t="s">
        <v>17</v>
      </c>
      <c r="B16" s="24" t="s">
        <v>18</v>
      </c>
      <c r="C16" s="30" t="s">
        <v>19</v>
      </c>
      <c r="D16" s="31" t="s">
        <v>36</v>
      </c>
      <c r="E16" s="28" t="s">
        <v>37</v>
      </c>
      <c r="F16" s="26">
        <v>60</v>
      </c>
      <c r="G16" s="26">
        <v>10</v>
      </c>
      <c r="H16" s="32">
        <f t="shared" si="0"/>
        <v>70</v>
      </c>
      <c r="I16" s="28"/>
      <c r="J16" s="29">
        <f t="shared" si="4"/>
        <v>0.56</v>
      </c>
      <c r="K16" s="29">
        <f t="shared" si="2"/>
        <v>1.06</v>
      </c>
      <c r="L16" s="33" t="s">
        <v>34</v>
      </c>
    </row>
    <row r="17" s="3" customFormat="1" ht="25" customHeight="1" spans="1:12">
      <c r="A17" s="34" t="s">
        <v>17</v>
      </c>
      <c r="B17" s="34" t="s">
        <v>18</v>
      </c>
      <c r="C17" s="35" t="s">
        <v>19</v>
      </c>
      <c r="D17" s="36" t="s">
        <v>36</v>
      </c>
      <c r="E17" s="37" t="s">
        <v>38</v>
      </c>
      <c r="F17" s="38">
        <v>60</v>
      </c>
      <c r="G17" s="38">
        <v>10</v>
      </c>
      <c r="H17" s="39">
        <f t="shared" si="0"/>
        <v>70</v>
      </c>
      <c r="I17" s="37"/>
      <c r="J17" s="40">
        <f t="shared" si="5"/>
        <v>0.497</v>
      </c>
      <c r="K17" s="40">
        <f t="shared" si="2"/>
        <v>0.997</v>
      </c>
      <c r="L17" s="33" t="s">
        <v>34</v>
      </c>
    </row>
    <row r="18" s="2" customFormat="1" ht="25" customHeight="1" spans="1:12">
      <c r="A18" s="24" t="s">
        <v>17</v>
      </c>
      <c r="B18" s="24" t="s">
        <v>18</v>
      </c>
      <c r="C18" s="30" t="s">
        <v>19</v>
      </c>
      <c r="D18" s="31" t="s">
        <v>36</v>
      </c>
      <c r="E18" s="28" t="s">
        <v>39</v>
      </c>
      <c r="F18" s="26">
        <v>250</v>
      </c>
      <c r="G18" s="26">
        <v>10</v>
      </c>
      <c r="H18" s="32">
        <f t="shared" si="0"/>
        <v>260</v>
      </c>
      <c r="I18" s="28"/>
      <c r="J18" s="29">
        <f t="shared" ref="J18:J22" si="6">0.008*H18</f>
        <v>2.08</v>
      </c>
      <c r="K18" s="29">
        <f t="shared" si="2"/>
        <v>2.58</v>
      </c>
      <c r="L18" s="33" t="s">
        <v>40</v>
      </c>
    </row>
    <row r="19" s="3" customFormat="1" ht="25" customHeight="1" spans="1:12">
      <c r="A19" s="34" t="s">
        <v>17</v>
      </c>
      <c r="B19" s="34" t="s">
        <v>18</v>
      </c>
      <c r="C19" s="35" t="s">
        <v>19</v>
      </c>
      <c r="D19" s="36" t="s">
        <v>36</v>
      </c>
      <c r="E19" s="37" t="s">
        <v>41</v>
      </c>
      <c r="F19" s="38">
        <v>250</v>
      </c>
      <c r="G19" s="38">
        <v>10</v>
      </c>
      <c r="H19" s="39">
        <f t="shared" si="0"/>
        <v>260</v>
      </c>
      <c r="I19" s="37"/>
      <c r="J19" s="40">
        <f t="shared" ref="J19:J23" si="7">0.0071*H19</f>
        <v>1.846</v>
      </c>
      <c r="K19" s="40">
        <f t="shared" si="2"/>
        <v>2.346</v>
      </c>
      <c r="L19" s="33" t="s">
        <v>40</v>
      </c>
    </row>
    <row r="20" s="1" customFormat="1" ht="25" customHeight="1" spans="1:12">
      <c r="A20" s="24" t="s">
        <v>17</v>
      </c>
      <c r="B20" s="24" t="s">
        <v>18</v>
      </c>
      <c r="C20" s="30" t="s">
        <v>19</v>
      </c>
      <c r="D20" s="31" t="s">
        <v>36</v>
      </c>
      <c r="E20" s="28" t="s">
        <v>42</v>
      </c>
      <c r="F20" s="41">
        <v>160</v>
      </c>
      <c r="G20" s="26">
        <v>10</v>
      </c>
      <c r="H20" s="32">
        <f t="shared" si="0"/>
        <v>170</v>
      </c>
      <c r="I20" s="42"/>
      <c r="J20" s="29">
        <f t="shared" si="6"/>
        <v>1.36</v>
      </c>
      <c r="K20" s="29">
        <f t="shared" si="2"/>
        <v>1.86</v>
      </c>
      <c r="L20" s="33" t="s">
        <v>28</v>
      </c>
    </row>
    <row r="21" s="4" customFormat="1" ht="25" customHeight="1" spans="1:12">
      <c r="A21" s="34" t="s">
        <v>17</v>
      </c>
      <c r="B21" s="34" t="s">
        <v>18</v>
      </c>
      <c r="C21" s="35" t="s">
        <v>19</v>
      </c>
      <c r="D21" s="36" t="s">
        <v>36</v>
      </c>
      <c r="E21" s="37" t="s">
        <v>43</v>
      </c>
      <c r="F21" s="43">
        <v>160</v>
      </c>
      <c r="G21" s="38">
        <v>10</v>
      </c>
      <c r="H21" s="39">
        <f t="shared" si="0"/>
        <v>170</v>
      </c>
      <c r="I21" s="44"/>
      <c r="J21" s="40">
        <f t="shared" si="7"/>
        <v>1.207</v>
      </c>
      <c r="K21" s="40">
        <f t="shared" si="2"/>
        <v>1.707</v>
      </c>
      <c r="L21" s="33" t="s">
        <v>28</v>
      </c>
    </row>
    <row r="22" s="1" customFormat="1" ht="25" customHeight="1" spans="1:12">
      <c r="A22" s="24" t="s">
        <v>17</v>
      </c>
      <c r="B22" s="24" t="s">
        <v>18</v>
      </c>
      <c r="C22" s="30" t="s">
        <v>19</v>
      </c>
      <c r="D22" s="31" t="s">
        <v>36</v>
      </c>
      <c r="E22" s="28" t="s">
        <v>44</v>
      </c>
      <c r="F22" s="41">
        <v>300</v>
      </c>
      <c r="G22" s="26">
        <v>10</v>
      </c>
      <c r="H22" s="32">
        <f t="shared" si="0"/>
        <v>310</v>
      </c>
      <c r="I22" s="42"/>
      <c r="J22" s="29">
        <f t="shared" si="6"/>
        <v>2.48</v>
      </c>
      <c r="K22" s="29">
        <f t="shared" si="2"/>
        <v>2.98</v>
      </c>
      <c r="L22" s="33" t="s">
        <v>31</v>
      </c>
    </row>
    <row r="23" s="4" customFormat="1" ht="25" customHeight="1" spans="1:12">
      <c r="A23" s="34" t="s">
        <v>17</v>
      </c>
      <c r="B23" s="34" t="s">
        <v>18</v>
      </c>
      <c r="C23" s="35" t="s">
        <v>19</v>
      </c>
      <c r="D23" s="36" t="s">
        <v>36</v>
      </c>
      <c r="E23" s="37" t="s">
        <v>45</v>
      </c>
      <c r="F23" s="43">
        <v>300</v>
      </c>
      <c r="G23" s="38">
        <v>10</v>
      </c>
      <c r="H23" s="39">
        <f t="shared" si="0"/>
        <v>310</v>
      </c>
      <c r="I23" s="44"/>
      <c r="J23" s="40">
        <f t="shared" si="7"/>
        <v>2.201</v>
      </c>
      <c r="K23" s="40">
        <f t="shared" si="2"/>
        <v>2.701</v>
      </c>
      <c r="L23" s="33" t="s">
        <v>31</v>
      </c>
    </row>
    <row r="24" s="1" customFormat="1" ht="25" customHeight="1" spans="1:12">
      <c r="A24" s="24" t="s">
        <v>17</v>
      </c>
      <c r="B24" s="24" t="s">
        <v>18</v>
      </c>
      <c r="C24" s="30" t="s">
        <v>19</v>
      </c>
      <c r="D24" s="31" t="s">
        <v>36</v>
      </c>
      <c r="E24" s="28" t="s">
        <v>46</v>
      </c>
      <c r="F24" s="41">
        <v>80</v>
      </c>
      <c r="G24" s="26">
        <v>10</v>
      </c>
      <c r="H24" s="32">
        <f t="shared" si="0"/>
        <v>90</v>
      </c>
      <c r="I24" s="42"/>
      <c r="J24" s="29">
        <f t="shared" ref="J24:J28" si="8">0.008*H24</f>
        <v>0.72</v>
      </c>
      <c r="K24" s="29">
        <f t="shared" si="2"/>
        <v>1.22</v>
      </c>
      <c r="L24" s="33" t="s">
        <v>34</v>
      </c>
    </row>
    <row r="25" s="4" customFormat="1" ht="25" customHeight="1" spans="1:12">
      <c r="A25" s="34" t="s">
        <v>17</v>
      </c>
      <c r="B25" s="34" t="s">
        <v>18</v>
      </c>
      <c r="C25" s="35" t="s">
        <v>19</v>
      </c>
      <c r="D25" s="36" t="s">
        <v>36</v>
      </c>
      <c r="E25" s="37" t="s">
        <v>47</v>
      </c>
      <c r="F25" s="43">
        <v>80</v>
      </c>
      <c r="G25" s="38">
        <v>10</v>
      </c>
      <c r="H25" s="39">
        <f t="shared" si="0"/>
        <v>90</v>
      </c>
      <c r="I25" s="44"/>
      <c r="J25" s="40">
        <f t="shared" ref="J25:J29" si="9">0.0071*H25</f>
        <v>0.639</v>
      </c>
      <c r="K25" s="40">
        <f t="shared" si="2"/>
        <v>1.139</v>
      </c>
      <c r="L25" s="33" t="s">
        <v>34</v>
      </c>
    </row>
    <row r="26" s="1" customFormat="1" ht="25" customHeight="1" spans="1:12">
      <c r="A26" s="24" t="s">
        <v>17</v>
      </c>
      <c r="B26" s="24" t="s">
        <v>18</v>
      </c>
      <c r="C26" s="30" t="s">
        <v>19</v>
      </c>
      <c r="D26" s="45" t="s">
        <v>48</v>
      </c>
      <c r="E26" s="28" t="s">
        <v>49</v>
      </c>
      <c r="F26" s="41">
        <v>60</v>
      </c>
      <c r="G26" s="46">
        <v>10</v>
      </c>
      <c r="H26" s="32">
        <f t="shared" si="0"/>
        <v>70</v>
      </c>
      <c r="I26" s="42"/>
      <c r="J26" s="29">
        <f t="shared" si="8"/>
        <v>0.56</v>
      </c>
      <c r="K26" s="29">
        <f t="shared" si="2"/>
        <v>1.06</v>
      </c>
      <c r="L26" s="33" t="s">
        <v>22</v>
      </c>
    </row>
    <row r="27" s="4" customFormat="1" ht="25" customHeight="1" spans="1:12">
      <c r="A27" s="34" t="s">
        <v>17</v>
      </c>
      <c r="B27" s="34" t="s">
        <v>18</v>
      </c>
      <c r="C27" s="35" t="s">
        <v>19</v>
      </c>
      <c r="D27" s="47" t="s">
        <v>48</v>
      </c>
      <c r="E27" s="37" t="s">
        <v>50</v>
      </c>
      <c r="F27" s="43">
        <v>60</v>
      </c>
      <c r="G27" s="48">
        <v>10</v>
      </c>
      <c r="H27" s="39">
        <f t="shared" si="0"/>
        <v>70</v>
      </c>
      <c r="I27" s="44"/>
      <c r="J27" s="40">
        <f t="shared" si="9"/>
        <v>0.497</v>
      </c>
      <c r="K27" s="40">
        <f t="shared" si="2"/>
        <v>0.997</v>
      </c>
      <c r="L27" s="33" t="s">
        <v>22</v>
      </c>
    </row>
    <row r="28" s="1" customFormat="1" ht="25" customHeight="1" spans="1:12">
      <c r="A28" s="24" t="s">
        <v>17</v>
      </c>
      <c r="B28" s="24" t="s">
        <v>18</v>
      </c>
      <c r="C28" s="30" t="s">
        <v>19</v>
      </c>
      <c r="D28" s="45" t="s">
        <v>48</v>
      </c>
      <c r="E28" s="28" t="s">
        <v>51</v>
      </c>
      <c r="F28" s="41">
        <v>250</v>
      </c>
      <c r="G28" s="46">
        <v>10</v>
      </c>
      <c r="H28" s="32">
        <f t="shared" si="0"/>
        <v>260</v>
      </c>
      <c r="I28" s="42"/>
      <c r="J28" s="29">
        <f t="shared" si="8"/>
        <v>2.08</v>
      </c>
      <c r="K28" s="29">
        <f t="shared" si="2"/>
        <v>2.58</v>
      </c>
      <c r="L28" s="33" t="s">
        <v>40</v>
      </c>
    </row>
    <row r="29" s="4" customFormat="1" ht="25" customHeight="1" spans="1:12">
      <c r="A29" s="34" t="s">
        <v>17</v>
      </c>
      <c r="B29" s="34" t="s">
        <v>18</v>
      </c>
      <c r="C29" s="35" t="s">
        <v>19</v>
      </c>
      <c r="D29" s="47" t="s">
        <v>48</v>
      </c>
      <c r="E29" s="37" t="s">
        <v>52</v>
      </c>
      <c r="F29" s="43">
        <v>250</v>
      </c>
      <c r="G29" s="48">
        <v>10</v>
      </c>
      <c r="H29" s="39">
        <f t="shared" si="0"/>
        <v>260</v>
      </c>
      <c r="I29" s="44"/>
      <c r="J29" s="40">
        <f t="shared" si="9"/>
        <v>1.846</v>
      </c>
      <c r="K29" s="40">
        <f t="shared" si="2"/>
        <v>2.346</v>
      </c>
      <c r="L29" s="33" t="s">
        <v>40</v>
      </c>
    </row>
    <row r="30" s="1" customFormat="1" ht="25" customHeight="1" spans="1:12">
      <c r="A30" s="24" t="s">
        <v>17</v>
      </c>
      <c r="B30" s="24" t="s">
        <v>18</v>
      </c>
      <c r="C30" s="30" t="s">
        <v>19</v>
      </c>
      <c r="D30" s="45" t="s">
        <v>48</v>
      </c>
      <c r="E30" s="28" t="s">
        <v>53</v>
      </c>
      <c r="F30" s="41">
        <v>120</v>
      </c>
      <c r="G30" s="46">
        <v>10</v>
      </c>
      <c r="H30" s="32">
        <f t="shared" si="0"/>
        <v>130</v>
      </c>
      <c r="I30" s="42"/>
      <c r="J30" s="29">
        <f t="shared" ref="J30:J34" si="10">0.008*H30</f>
        <v>1.04</v>
      </c>
      <c r="K30" s="29">
        <f t="shared" si="2"/>
        <v>1.54</v>
      </c>
      <c r="L30" s="33" t="s">
        <v>54</v>
      </c>
    </row>
    <row r="31" s="4" customFormat="1" ht="25" customHeight="1" spans="1:12">
      <c r="A31" s="34" t="s">
        <v>17</v>
      </c>
      <c r="B31" s="34" t="s">
        <v>18</v>
      </c>
      <c r="C31" s="35" t="s">
        <v>19</v>
      </c>
      <c r="D31" s="47" t="s">
        <v>48</v>
      </c>
      <c r="E31" s="37" t="s">
        <v>55</v>
      </c>
      <c r="F31" s="43">
        <v>120</v>
      </c>
      <c r="G31" s="48">
        <v>10</v>
      </c>
      <c r="H31" s="39">
        <f t="shared" si="0"/>
        <v>130</v>
      </c>
      <c r="I31" s="44"/>
      <c r="J31" s="40">
        <f t="shared" ref="J31:J35" si="11">0.0071*H31</f>
        <v>0.923</v>
      </c>
      <c r="K31" s="40">
        <f t="shared" si="2"/>
        <v>1.423</v>
      </c>
      <c r="L31" s="33" t="s">
        <v>54</v>
      </c>
    </row>
    <row r="32" s="1" customFormat="1" ht="25" customHeight="1" spans="1:12">
      <c r="A32" s="24" t="s">
        <v>17</v>
      </c>
      <c r="B32" s="24" t="s">
        <v>18</v>
      </c>
      <c r="C32" s="30" t="s">
        <v>19</v>
      </c>
      <c r="D32" s="45" t="s">
        <v>48</v>
      </c>
      <c r="E32" s="28" t="s">
        <v>56</v>
      </c>
      <c r="F32" s="41">
        <v>200</v>
      </c>
      <c r="G32" s="46">
        <v>10</v>
      </c>
      <c r="H32" s="32">
        <f t="shared" si="0"/>
        <v>210</v>
      </c>
      <c r="I32" s="42"/>
      <c r="J32" s="29">
        <f t="shared" si="10"/>
        <v>1.68</v>
      </c>
      <c r="K32" s="29">
        <f t="shared" si="2"/>
        <v>2.18</v>
      </c>
      <c r="L32" s="33" t="s">
        <v>57</v>
      </c>
    </row>
    <row r="33" s="4" customFormat="1" ht="25" customHeight="1" spans="1:12">
      <c r="A33" s="34" t="s">
        <v>17</v>
      </c>
      <c r="B33" s="34" t="s">
        <v>18</v>
      </c>
      <c r="C33" s="35" t="s">
        <v>19</v>
      </c>
      <c r="D33" s="47" t="s">
        <v>48</v>
      </c>
      <c r="E33" s="37" t="s">
        <v>58</v>
      </c>
      <c r="F33" s="43">
        <v>200</v>
      </c>
      <c r="G33" s="48">
        <v>10</v>
      </c>
      <c r="H33" s="39">
        <f t="shared" si="0"/>
        <v>210</v>
      </c>
      <c r="I33" s="44"/>
      <c r="J33" s="40">
        <f t="shared" si="11"/>
        <v>1.491</v>
      </c>
      <c r="K33" s="40">
        <f t="shared" si="2"/>
        <v>1.991</v>
      </c>
      <c r="L33" s="33" t="s">
        <v>57</v>
      </c>
    </row>
    <row r="34" s="1" customFormat="1" ht="25" customHeight="1" spans="1:12">
      <c r="A34" s="24" t="s">
        <v>17</v>
      </c>
      <c r="B34" s="24" t="s">
        <v>18</v>
      </c>
      <c r="C34" s="30" t="s">
        <v>19</v>
      </c>
      <c r="D34" s="45" t="s">
        <v>48</v>
      </c>
      <c r="E34" s="28" t="s">
        <v>59</v>
      </c>
      <c r="F34" s="41">
        <v>80</v>
      </c>
      <c r="G34" s="46">
        <v>10</v>
      </c>
      <c r="H34" s="32">
        <f t="shared" si="0"/>
        <v>90</v>
      </c>
      <c r="I34" s="42"/>
      <c r="J34" s="29">
        <f t="shared" si="10"/>
        <v>0.72</v>
      </c>
      <c r="K34" s="29">
        <f t="shared" si="2"/>
        <v>1.22</v>
      </c>
      <c r="L34" s="33" t="s">
        <v>34</v>
      </c>
    </row>
    <row r="35" s="4" customFormat="1" ht="25" customHeight="1" spans="1:12">
      <c r="A35" s="34" t="s">
        <v>17</v>
      </c>
      <c r="B35" s="34" t="s">
        <v>18</v>
      </c>
      <c r="C35" s="35" t="s">
        <v>19</v>
      </c>
      <c r="D35" s="47" t="s">
        <v>48</v>
      </c>
      <c r="E35" s="37" t="s">
        <v>60</v>
      </c>
      <c r="F35" s="43">
        <v>80</v>
      </c>
      <c r="G35" s="48">
        <v>10</v>
      </c>
      <c r="H35" s="39">
        <f t="shared" si="0"/>
        <v>90</v>
      </c>
      <c r="I35" s="44"/>
      <c r="J35" s="40">
        <f t="shared" si="11"/>
        <v>0.639</v>
      </c>
      <c r="K35" s="40">
        <f t="shared" si="2"/>
        <v>1.139</v>
      </c>
      <c r="L35" s="33" t="s">
        <v>34</v>
      </c>
    </row>
    <row r="36" s="1" customFormat="1" ht="25" customHeight="1" spans="1:12">
      <c r="A36" s="24" t="s">
        <v>17</v>
      </c>
      <c r="B36" s="24" t="s">
        <v>18</v>
      </c>
      <c r="C36" s="30" t="s">
        <v>19</v>
      </c>
      <c r="D36" s="45" t="s">
        <v>61</v>
      </c>
      <c r="E36" s="28" t="s">
        <v>62</v>
      </c>
      <c r="F36" s="41">
        <v>60</v>
      </c>
      <c r="G36" s="46">
        <v>10</v>
      </c>
      <c r="H36" s="32">
        <f t="shared" si="0"/>
        <v>70</v>
      </c>
      <c r="I36" s="42"/>
      <c r="J36" s="29">
        <f t="shared" ref="J36:J40" si="12">0.008*H36</f>
        <v>0.56</v>
      </c>
      <c r="K36" s="29">
        <f t="shared" si="2"/>
        <v>1.06</v>
      </c>
      <c r="L36" s="33" t="s">
        <v>22</v>
      </c>
    </row>
    <row r="37" s="4" customFormat="1" ht="25" customHeight="1" spans="1:12">
      <c r="A37" s="34" t="s">
        <v>17</v>
      </c>
      <c r="B37" s="34" t="s">
        <v>18</v>
      </c>
      <c r="C37" s="35" t="s">
        <v>19</v>
      </c>
      <c r="D37" s="47" t="s">
        <v>61</v>
      </c>
      <c r="E37" s="37" t="s">
        <v>63</v>
      </c>
      <c r="F37" s="43">
        <v>60</v>
      </c>
      <c r="G37" s="48">
        <v>10</v>
      </c>
      <c r="H37" s="39">
        <f t="shared" si="0"/>
        <v>70</v>
      </c>
      <c r="I37" s="44"/>
      <c r="J37" s="40">
        <f t="shared" ref="J37:J41" si="13">0.0071*H37</f>
        <v>0.497</v>
      </c>
      <c r="K37" s="40">
        <f t="shared" si="2"/>
        <v>0.997</v>
      </c>
      <c r="L37" s="33" t="s">
        <v>22</v>
      </c>
    </row>
    <row r="38" s="1" customFormat="1" ht="25" customHeight="1" spans="1:12">
      <c r="A38" s="24" t="s">
        <v>17</v>
      </c>
      <c r="B38" s="24" t="s">
        <v>18</v>
      </c>
      <c r="C38" s="30" t="s">
        <v>19</v>
      </c>
      <c r="D38" s="45" t="s">
        <v>61</v>
      </c>
      <c r="E38" s="28" t="s">
        <v>64</v>
      </c>
      <c r="F38" s="41">
        <v>230</v>
      </c>
      <c r="G38" s="46">
        <v>10</v>
      </c>
      <c r="H38" s="32">
        <f t="shared" si="0"/>
        <v>240</v>
      </c>
      <c r="I38" s="42"/>
      <c r="J38" s="29">
        <f t="shared" si="12"/>
        <v>1.92</v>
      </c>
      <c r="K38" s="29">
        <f t="shared" si="2"/>
        <v>2.42</v>
      </c>
      <c r="L38" s="33" t="s">
        <v>25</v>
      </c>
    </row>
    <row r="39" s="4" customFormat="1" ht="25" customHeight="1" spans="1:12">
      <c r="A39" s="34" t="s">
        <v>17</v>
      </c>
      <c r="B39" s="34" t="s">
        <v>18</v>
      </c>
      <c r="C39" s="35" t="s">
        <v>19</v>
      </c>
      <c r="D39" s="47" t="s">
        <v>61</v>
      </c>
      <c r="E39" s="37" t="s">
        <v>65</v>
      </c>
      <c r="F39" s="43">
        <v>230</v>
      </c>
      <c r="G39" s="48">
        <v>10</v>
      </c>
      <c r="H39" s="39">
        <f t="shared" si="0"/>
        <v>240</v>
      </c>
      <c r="I39" s="44"/>
      <c r="J39" s="40">
        <f t="shared" si="13"/>
        <v>1.704</v>
      </c>
      <c r="K39" s="40">
        <f t="shared" si="2"/>
        <v>2.204</v>
      </c>
      <c r="L39" s="33" t="s">
        <v>25</v>
      </c>
    </row>
    <row r="40" s="1" customFormat="1" ht="25" customHeight="1" spans="1:12">
      <c r="A40" s="24" t="s">
        <v>17</v>
      </c>
      <c r="B40" s="24" t="s">
        <v>18</v>
      </c>
      <c r="C40" s="30" t="s">
        <v>19</v>
      </c>
      <c r="D40" s="45" t="s">
        <v>61</v>
      </c>
      <c r="E40" s="28" t="s">
        <v>66</v>
      </c>
      <c r="F40" s="41">
        <v>160</v>
      </c>
      <c r="G40" s="46">
        <v>10</v>
      </c>
      <c r="H40" s="32">
        <f t="shared" si="0"/>
        <v>170</v>
      </c>
      <c r="I40" s="42"/>
      <c r="J40" s="29">
        <f t="shared" si="12"/>
        <v>1.36</v>
      </c>
      <c r="K40" s="29">
        <f t="shared" si="2"/>
        <v>1.86</v>
      </c>
      <c r="L40" s="33" t="s">
        <v>28</v>
      </c>
    </row>
    <row r="41" s="4" customFormat="1" ht="25" customHeight="1" spans="1:12">
      <c r="A41" s="34" t="s">
        <v>17</v>
      </c>
      <c r="B41" s="34" t="s">
        <v>18</v>
      </c>
      <c r="C41" s="35" t="s">
        <v>19</v>
      </c>
      <c r="D41" s="47" t="s">
        <v>61</v>
      </c>
      <c r="E41" s="37" t="s">
        <v>67</v>
      </c>
      <c r="F41" s="43">
        <v>160</v>
      </c>
      <c r="G41" s="48">
        <v>10</v>
      </c>
      <c r="H41" s="39">
        <f t="shared" si="0"/>
        <v>170</v>
      </c>
      <c r="I41" s="44"/>
      <c r="J41" s="40">
        <f t="shared" si="13"/>
        <v>1.207</v>
      </c>
      <c r="K41" s="40">
        <f t="shared" si="2"/>
        <v>1.707</v>
      </c>
      <c r="L41" s="33" t="s">
        <v>28</v>
      </c>
    </row>
    <row r="42" s="1" customFormat="1" ht="25" customHeight="1" spans="1:12">
      <c r="A42" s="24" t="s">
        <v>17</v>
      </c>
      <c r="B42" s="24" t="s">
        <v>18</v>
      </c>
      <c r="C42" s="30" t="s">
        <v>19</v>
      </c>
      <c r="D42" s="45" t="s">
        <v>61</v>
      </c>
      <c r="E42" s="28" t="s">
        <v>68</v>
      </c>
      <c r="F42" s="41">
        <v>300</v>
      </c>
      <c r="G42" s="46">
        <v>10</v>
      </c>
      <c r="H42" s="32">
        <f t="shared" si="0"/>
        <v>310</v>
      </c>
      <c r="I42" s="42"/>
      <c r="J42" s="29">
        <f>0.008*H42</f>
        <v>2.48</v>
      </c>
      <c r="K42" s="29">
        <f t="shared" si="2"/>
        <v>2.98</v>
      </c>
      <c r="L42" s="33" t="s">
        <v>31</v>
      </c>
    </row>
    <row r="43" s="4" customFormat="1" ht="25" customHeight="1" spans="1:12">
      <c r="A43" s="34" t="s">
        <v>17</v>
      </c>
      <c r="B43" s="34" t="s">
        <v>18</v>
      </c>
      <c r="C43" s="35" t="s">
        <v>19</v>
      </c>
      <c r="D43" s="47" t="s">
        <v>61</v>
      </c>
      <c r="E43" s="37" t="s">
        <v>69</v>
      </c>
      <c r="F43" s="43">
        <v>300</v>
      </c>
      <c r="G43" s="48">
        <v>10</v>
      </c>
      <c r="H43" s="39">
        <f t="shared" si="0"/>
        <v>310</v>
      </c>
      <c r="I43" s="44"/>
      <c r="J43" s="40">
        <f>0.0071*H43</f>
        <v>2.201</v>
      </c>
      <c r="K43" s="40">
        <f t="shared" si="2"/>
        <v>2.701</v>
      </c>
      <c r="L43" s="33" t="s">
        <v>31</v>
      </c>
    </row>
    <row r="44" s="1" customFormat="1" ht="25" customHeight="1" spans="1:12">
      <c r="A44" s="24" t="s">
        <v>17</v>
      </c>
      <c r="B44" s="24" t="s">
        <v>18</v>
      </c>
      <c r="C44" s="30" t="s">
        <v>19</v>
      </c>
      <c r="D44" s="45" t="s">
        <v>61</v>
      </c>
      <c r="E44" s="28" t="s">
        <v>70</v>
      </c>
      <c r="F44" s="41">
        <v>80</v>
      </c>
      <c r="G44" s="46">
        <v>10</v>
      </c>
      <c r="H44" s="32">
        <f t="shared" si="0"/>
        <v>90</v>
      </c>
      <c r="I44" s="42"/>
      <c r="J44" s="29">
        <f>0.008*H44</f>
        <v>0.72</v>
      </c>
      <c r="K44" s="29">
        <f t="shared" si="2"/>
        <v>1.22</v>
      </c>
      <c r="L44" s="33" t="s">
        <v>34</v>
      </c>
    </row>
    <row r="45" s="4" customFormat="1" ht="25" customHeight="1" spans="1:12">
      <c r="A45" s="34" t="s">
        <v>17</v>
      </c>
      <c r="B45" s="34" t="s">
        <v>18</v>
      </c>
      <c r="C45" s="35" t="s">
        <v>19</v>
      </c>
      <c r="D45" s="47" t="s">
        <v>61</v>
      </c>
      <c r="E45" s="37" t="s">
        <v>71</v>
      </c>
      <c r="F45" s="43">
        <v>80</v>
      </c>
      <c r="G45" s="48">
        <v>10</v>
      </c>
      <c r="H45" s="39">
        <f t="shared" si="0"/>
        <v>90</v>
      </c>
      <c r="I45" s="44"/>
      <c r="J45" s="40">
        <f>0.0071*H45</f>
        <v>0.639</v>
      </c>
      <c r="K45" s="40">
        <f t="shared" si="2"/>
        <v>1.139</v>
      </c>
      <c r="L45" s="33" t="s">
        <v>34</v>
      </c>
    </row>
    <row r="46" s="1" customFormat="1" spans="1:12">
      <c r="A46" s="49" t="s">
        <v>72</v>
      </c>
      <c r="B46" s="50"/>
      <c r="C46" s="50"/>
      <c r="D46" s="50"/>
      <c r="E46" s="51"/>
      <c r="F46" s="41">
        <f>SUM(F6:F45)</f>
        <v>6440</v>
      </c>
      <c r="G46" s="46">
        <f t="shared" ref="F46:H46" si="14">SUM(G6:G45)</f>
        <v>400</v>
      </c>
      <c r="H46" s="41">
        <f t="shared" si="14"/>
        <v>6840</v>
      </c>
      <c r="I46" s="52"/>
      <c r="J46" s="53">
        <f>SUM(J6:J45)</f>
        <v>51.642</v>
      </c>
      <c r="K46" s="53">
        <f>SUM(K6:K45)</f>
        <v>71.642</v>
      </c>
      <c r="L46" s="54"/>
    </row>
  </sheetData>
  <mergeCells count="6">
    <mergeCell ref="A1:L1"/>
    <mergeCell ref="A2:L2"/>
    <mergeCell ref="E3:F3"/>
    <mergeCell ref="E4:F4"/>
    <mergeCell ref="A46:E4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2025-12-04T03:09:14Z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8D6DCC6DCF8643D4B309293AF3D34651_12</vt:lpwstr>
  </property>
  <property fmtid="{D5CDD505-2E9C-101B-9397-08002B2CF9AE}" pid="4" name="CalculationRule">
    <vt:i4>0</vt:i4>
  </property>
</Properties>
</file>