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<sst xmlns="http://schemas.openxmlformats.org/spreadsheetml/2006/main" count="52" uniqueCount="51">
  <si>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</si>
  <si>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</si>
  <si>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</si>
  <si>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SF1564455317041 赛诚制衣有限公司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</si>
  <si>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</si>
  <si>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</si>
  <si>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</si>
  <si>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</si>
  <si>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</si>
  <si>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</si>
  <si>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</si>
  <si>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</si>
  <si>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</si>
  <si>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</si>
  <si>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</si>
  <si>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</si>
  <si>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</si>
  <si>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</si>
  <si>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</si>
  <si>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</si>
  <si>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</si>
  <si>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</si>
  <si>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</si>
  <si>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</si>
  <si>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</si>
  <si>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</si>
  <si>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</si>
  <si>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</si>
  <si>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</si>
  <si>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039364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</si>
  <si>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</si>
  <si>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</si>
  <si>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</si>
  <si>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</si>
  <si>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</si>
  <si>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</si>
  <si>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</si>
  <si>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P25114129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</si>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</sst>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quotePrefix="1">
      <alignment horizontal="center" vertical="center"/>
    </xf>
    <xf numFmtId="0" fontId="2" fillId="0" borderId="1" xfId="5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D15" sqref="D15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45992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68" t="s">
        <v>29</v>
      </c>
      <c r="C9" s="45" t="s">
        <v>30</v>
      </c>
      <c r="D9" s="46"/>
      <c r="E9" s="47"/>
      <c r="F9" s="48">
        <v>2550</v>
      </c>
      <c r="G9" s="49">
        <f>F9*0.02</f>
        <v>51</v>
      </c>
      <c r="H9" s="49">
        <f>F9+G9</f>
        <v>2601</v>
      </c>
      <c r="I9" s="50" t="s">
        <v>31</v>
      </c>
      <c r="J9" s="51">
        <v>0.4</v>
      </c>
      <c r="K9" s="51">
        <v>0.5</v>
      </c>
      <c r="L9" s="50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2"/>
      <c r="B22" s="53"/>
      <c r="C22" s="54"/>
      <c r="D22" s="55"/>
      <c r="E22" s="55"/>
      <c r="F22" s="56"/>
      <c r="G22" s="57"/>
      <c r="H22" s="57"/>
      <c r="I22" s="57"/>
      <c r="J22" s="58"/>
      <c r="K22" s="58"/>
      <c r="L22" s="49"/>
    </row>
    <row r="23" ht="24" customHeight="1" spans="1:12">
      <c r="A23" s="52"/>
      <c r="B23" s="53"/>
      <c r="C23" s="54"/>
      <c r="D23" s="55"/>
      <c r="E23" s="55"/>
      <c r="F23" s="56"/>
      <c r="G23" s="57"/>
      <c r="H23" s="57"/>
      <c r="I23" s="57"/>
      <c r="J23" s="58"/>
      <c r="K23" s="58"/>
      <c r="L23" s="49"/>
    </row>
    <row r="24" ht="24" customHeight="1" spans="1:12">
      <c r="A24" s="52"/>
      <c r="B24" s="53"/>
      <c r="C24" s="54"/>
      <c r="D24" s="55"/>
      <c r="E24" s="55"/>
      <c r="F24" s="56"/>
      <c r="G24" s="57"/>
      <c r="H24" s="57"/>
      <c r="I24" s="57"/>
      <c r="J24" s="58"/>
      <c r="K24" s="58"/>
      <c r="L24" s="49"/>
    </row>
    <row r="25" ht="24" customHeight="1" spans="1:12">
      <c r="A25" s="59"/>
      <c r="B25" s="60"/>
      <c r="C25" s="61"/>
      <c r="D25" s="62"/>
      <c r="E25" s="47"/>
      <c r="F25" s="63"/>
      <c r="G25" s="55"/>
      <c r="H25" s="55"/>
      <c r="I25" s="55"/>
      <c r="J25" s="55"/>
      <c r="K25" s="55"/>
      <c r="L25" s="47"/>
    </row>
    <row r="26" ht="24" customHeight="1" spans="1:12">
      <c r="A26" s="59"/>
      <c r="B26" s="60"/>
      <c r="C26" s="60"/>
      <c r="D26" s="62"/>
      <c r="E26" s="62"/>
      <c r="F26" s="63"/>
      <c r="G26" s="55"/>
      <c r="H26" s="55"/>
      <c r="I26" s="55"/>
      <c r="J26" s="55"/>
      <c r="K26" s="55"/>
      <c r="L26" s="47"/>
    </row>
    <row r="27" ht="24" customHeight="1" spans="1:12">
      <c r="A27" s="64"/>
      <c r="B27" s="60"/>
      <c r="C27" s="60"/>
      <c r="D27" s="62"/>
      <c r="E27" s="62"/>
      <c r="F27" s="63"/>
      <c r="G27" s="55"/>
      <c r="H27" s="55"/>
      <c r="I27" s="55"/>
      <c r="J27" s="55"/>
      <c r="K27" s="55"/>
      <c r="L27" s="47"/>
    </row>
    <row r="28" ht="15" spans="1:12">
      <c r="A28" s="47" t="s">
        <v>33</v>
      </c>
      <c r="B28" s="65"/>
      <c r="C28" s="65"/>
      <c r="D28" s="65"/>
      <c r="E28" s="55"/>
      <c r="F28" s="66">
        <f>SUM(F9:F27)</f>
        <v>2550</v>
      </c>
      <c r="G28" s="66">
        <f>SUM(G9:G27)</f>
        <v>51</v>
      </c>
      <c r="H28" s="66">
        <f>SUM(H9:H27)</f>
        <v>2601</v>
      </c>
      <c r="I28" s="66" t="str">
        <f>I9</f>
        <v>1-1</v>
      </c>
      <c r="J28" s="67">
        <f>SUM(J9:J27)</f>
        <v>0.4</v>
      </c>
      <c r="K28" s="67">
        <f>SUM(K9:K27)</f>
        <v>0.5</v>
      </c>
      <c r="L28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69" t="s">
        <v>29</v>
      </c>
      <c r="C4" s="9"/>
    </row>
    <row r="5" ht="41" customHeight="1" spans="1:3">
      <c r="A5" s="4" t="s">
        <v>40</v>
      </c>
      <c r="B5" s="10" t="str">
        <f>箱单!A9</f>
        <v>JJW-WL-001-EF主标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箱单!F28</f>
        <v>2550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0.5KG</v>
      </c>
      <c r="C9" s="16" t="s">
        <v>48</v>
      </c>
    </row>
    <row r="10" ht="41" customHeight="1" spans="1:3">
      <c r="A10" s="4" t="s">
        <v>49</v>
      </c>
      <c r="B10" s="12" t="str">
        <f>箱单!J9&amp;"KG"</f>
        <v>0.4KG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2025-12-01T02:21:54Z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ECE0570055FD44E0BAD781AB2A07E7DC_13</vt:lpwstr>
  </property>
</Properties>
</file>