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Sheet1!$A$7:$K$18</definedName>
    <definedName name="Ext">[1]LUT!$G$2</definedName>
    <definedName name="Gender">[1]LUT!$I$1:$BI$1</definedName>
    <definedName name="_xlnm.Print_Area" localSheetId="0">Sheet1!$A$1:$L$16</definedName>
  </definedNames>
  <calcPr calcId="144525"/>
</workbook>
</file>

<file path=xl/sharedStrings.xml><?xml version="1.0" encoding="utf-8"?>
<sst xmlns="http://schemas.openxmlformats.org/spreadsheetml/2006/main" count="51" uniqueCount="50">
  <si>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</si>
  <si>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</si>
  <si>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</si>
  <si>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</si>
  <si>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中通快运：ZY202445101701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</si>
  <si>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</si>
  <si>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</si>
  <si>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</si>
  <si>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</si>
  <si>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</si>
  <si>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</si>
  <si>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</si>
  <si>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</si>
  <si>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</si>
  <si>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</si>
  <si>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</si>
  <si>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</si>
  <si>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</si>
  <si>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</si>
  <si>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</si>
  <si>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</si>
  <si>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</si>
  <si>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</si>
  <si>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</si>
  <si>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</si>
  <si>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</si>
  <si>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</si>
  <si>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</si>
  <si>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</si>
  <si>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ELHZXT25191</t>
  </si>
  <si>
    <t>MRZCALL073-黑色-14.5CM，370</t>
  </si>
  <si>
    <t>3739/211 南美单 款</t>
  </si>
  <si>
    <t>14*36*9</t>
  </si>
  <si>
    <t>ELHZXT25192</t>
  </si>
  <si>
    <t>MRZCALL073-黑色-14.5CM，320</t>
  </si>
  <si>
    <t>3739/205南美单 款</t>
  </si>
  <si>
    <t>ELHZXT25193</t>
  </si>
  <si>
    <t>MRZCALL073-黑色-14.5CM，350</t>
  </si>
  <si>
    <t>3739/210南美单 款</t>
  </si>
  <si>
    <t>XRDSPB016</t>
  </si>
  <si>
    <t>MRPCBAS002-黑色吊绳-33CM，2000</t>
  </si>
  <si>
    <t>PV3054款 3670/309加单 款</t>
  </si>
  <si>
    <t>30*37*30</t>
  </si>
  <si>
    <t>XRDSPB015</t>
  </si>
  <si>
    <t>MRPCBAS002-黑色吊绳-33CM，12000</t>
  </si>
  <si>
    <t>PV3059款 3670/339</t>
  </si>
  <si>
    <t>XRDSPB014</t>
  </si>
  <si>
    <t>MRPCBAS002-黑色吊绳-33CM，18000</t>
  </si>
  <si>
    <t>S8097，3460/336/712+800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</si>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</sst>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Arial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6" fillId="0" borderId="2" xfId="0" applyFont="1" applyFill="1" applyBorder="1" applyAlignment="1" applyProtection="1">
      <alignment horizontal="center" vertical="center" shrinkToFit="1"/>
    </xf>
    <xf numFmtId="0" fontId="16" fillId="0" borderId="3" xfId="0" applyFont="1" applyFill="1" applyBorder="1" applyAlignment="1" applyProtection="1">
      <alignment horizontal="center" vertical="center" shrinkToFit="1"/>
    </xf>
    <xf numFmtId="0" fontId="16" fillId="0" borderId="4" xfId="0" applyFont="1" applyFill="1" applyBorder="1" applyAlignment="1" applyProtection="1">
      <alignment horizontal="center" vertical="center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7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2" borderId="3" xfId="0" applyFont="1" applyFill="1" applyBorder="1" applyAlignment="1" applyProtection="1">
      <alignment horizontal="center" vertical="center" shrinkToFit="1"/>
    </xf>
    <xf numFmtId="0" fontId="14" fillId="2" borderId="4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view="pageBreakPreview" zoomScale="115" zoomScaleNormal="100" topLeftCell="A8" workbookViewId="0">
      <selection activeCell="D16" sqref="D16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2" width="8.88333333333333" style="7" customWidth="1"/>
    <col min="13" max="16384" width="18" style="4"/>
  </cols>
  <sheetData>
    <row r="1" spans="1:12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  <c r="L1" s="6"/>
    </row>
    <row r="2" spans="1:12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  <c r="L2" s="6"/>
    </row>
    <row r="3" ht="15" spans="1:12">
      <c r="A3" s="9" t="s">
        <v>2</v>
      </c>
      <c r="B3" s="9"/>
      <c r="C3" s="9"/>
      <c r="D3" s="10">
        <v>45987</v>
      </c>
      <c r="E3" s="10"/>
      <c r="F3" s="10"/>
      <c r="G3" s="10"/>
      <c r="H3" s="10"/>
      <c r="I3" s="10"/>
      <c r="J3" s="10"/>
      <c r="K3" s="10"/>
      <c r="L3" s="10"/>
    </row>
    <row r="4" ht="20" customHeight="1" spans="1:12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  <c r="L4" s="13"/>
    </row>
    <row r="5" s="1" customFormat="1" ht="34.5" customHeight="1" spans="1:12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  <c r="L5" s="13"/>
    </row>
    <row r="6" s="2" customFormat="1" ht="15" spans="1:12">
      <c r="A6" s="1"/>
      <c r="B6" s="1"/>
      <c r="C6" s="1"/>
      <c r="D6" s="15"/>
      <c r="E6" s="16"/>
      <c r="F6" s="15"/>
      <c r="G6" s="15"/>
      <c r="H6" s="15"/>
      <c r="I6" s="15"/>
      <c r="J6" s="15"/>
      <c r="K6" s="15"/>
      <c r="L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21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6" t="s">
        <v>26</v>
      </c>
      <c r="K8" s="28" t="s">
        <v>27</v>
      </c>
      <c r="L8" s="28" t="s">
        <v>28</v>
      </c>
    </row>
    <row r="9" s="4" customFormat="1" ht="49" customHeight="1" spans="1:12">
      <c r="A9" s="29" t="s">
        <v>29</v>
      </c>
      <c r="B9" s="29" t="s">
        <v>30</v>
      </c>
      <c r="C9" s="30" t="s">
        <v>31</v>
      </c>
      <c r="D9" s="31">
        <v>370</v>
      </c>
      <c r="E9" s="32">
        <f>+D9*0.05</f>
        <v>18.5</v>
      </c>
      <c r="F9" s="32">
        <f>+D9+E9</f>
        <v>388.5</v>
      </c>
      <c r="G9" s="33">
        <v>1</v>
      </c>
      <c r="H9" s="33">
        <f>I9-0.13</f>
        <v>0.2</v>
      </c>
      <c r="I9" s="33">
        <v>0.33</v>
      </c>
      <c r="J9" s="33" t="s">
        <v>32</v>
      </c>
      <c r="K9" s="33">
        <v>0.005</v>
      </c>
      <c r="L9" s="33">
        <f>I9*G9</f>
        <v>0.33</v>
      </c>
    </row>
    <row r="10" s="4" customFormat="1" ht="60" customHeight="1" spans="1:12">
      <c r="A10" s="29" t="s">
        <v>33</v>
      </c>
      <c r="B10" s="29" t="s">
        <v>34</v>
      </c>
      <c r="C10" s="30" t="s">
        <v>35</v>
      </c>
      <c r="D10" s="31">
        <v>320</v>
      </c>
      <c r="E10" s="32">
        <f>D10*0.05</f>
        <v>16</v>
      </c>
      <c r="F10" s="32">
        <f>D10+E10</f>
        <v>336</v>
      </c>
      <c r="G10" s="34"/>
      <c r="H10" s="34"/>
      <c r="I10" s="34"/>
      <c r="J10" s="34"/>
      <c r="K10" s="34"/>
      <c r="L10" s="34">
        <f>I10*G10</f>
        <v>0</v>
      </c>
    </row>
    <row r="11" s="4" customFormat="1" ht="60" customHeight="1" spans="1:12">
      <c r="A11" s="29" t="s">
        <v>36</v>
      </c>
      <c r="B11" s="29" t="s">
        <v>37</v>
      </c>
      <c r="C11" s="30" t="s">
        <v>38</v>
      </c>
      <c r="D11" s="31">
        <v>350</v>
      </c>
      <c r="E11" s="32">
        <f>D11*0.05</f>
        <v>17.5</v>
      </c>
      <c r="F11" s="32">
        <f>D11+E11</f>
        <v>367.5</v>
      </c>
      <c r="G11" s="35"/>
      <c r="H11" s="35"/>
      <c r="I11" s="35"/>
      <c r="J11" s="35"/>
      <c r="K11" s="35"/>
      <c r="L11" s="35">
        <f>I11*G11</f>
        <v>0</v>
      </c>
    </row>
    <row r="12" s="4" customFormat="1" ht="60" customHeight="1" spans="1:12">
      <c r="A12" s="36" t="s">
        <v>39</v>
      </c>
      <c r="B12" s="37" t="s">
        <v>40</v>
      </c>
      <c r="C12" s="30" t="s">
        <v>41</v>
      </c>
      <c r="D12" s="31">
        <v>2000</v>
      </c>
      <c r="E12" s="32">
        <f>D12*0.05</f>
        <v>100</v>
      </c>
      <c r="F12" s="32">
        <f>D12+E12</f>
        <v>2100</v>
      </c>
      <c r="G12" s="38">
        <v>1</v>
      </c>
      <c r="H12" s="38">
        <f>I12-0.58</f>
        <v>5.72</v>
      </c>
      <c r="I12" s="47">
        <v>6.3</v>
      </c>
      <c r="J12" s="47" t="s">
        <v>42</v>
      </c>
      <c r="K12" s="38">
        <v>0.033</v>
      </c>
      <c r="L12" s="38">
        <f>I12*G12</f>
        <v>6.3</v>
      </c>
    </row>
    <row r="13" s="4" customFormat="1" ht="60" customHeight="1" spans="1:12">
      <c r="A13" s="39" t="s">
        <v>43</v>
      </c>
      <c r="B13" s="39" t="s">
        <v>44</v>
      </c>
      <c r="C13" s="40" t="s">
        <v>45</v>
      </c>
      <c r="D13" s="31">
        <v>12000</v>
      </c>
      <c r="E13" s="32">
        <f>D13*0.05</f>
        <v>600</v>
      </c>
      <c r="F13" s="32">
        <f>D13+E13</f>
        <v>12600</v>
      </c>
      <c r="G13" s="38"/>
      <c r="H13" s="38"/>
      <c r="I13" s="48"/>
      <c r="J13" s="48"/>
      <c r="K13" s="38"/>
      <c r="L13" s="38"/>
    </row>
    <row r="14" s="4" customFormat="1" ht="60" customHeight="1" spans="1:12">
      <c r="A14" s="39" t="s">
        <v>46</v>
      </c>
      <c r="B14" s="39" t="s">
        <v>47</v>
      </c>
      <c r="C14" s="40" t="s">
        <v>48</v>
      </c>
      <c r="D14" s="31">
        <v>18000</v>
      </c>
      <c r="E14" s="32">
        <f>D14*0.05</f>
        <v>900</v>
      </c>
      <c r="F14" s="32">
        <f>D14+E14</f>
        <v>18900</v>
      </c>
      <c r="G14" s="41">
        <v>1</v>
      </c>
      <c r="H14" s="41">
        <f>I14-0.58</f>
        <v>7.38</v>
      </c>
      <c r="I14" s="40">
        <v>7.96</v>
      </c>
      <c r="J14" s="40" t="s">
        <v>42</v>
      </c>
      <c r="K14" s="41">
        <v>0.033</v>
      </c>
      <c r="L14" s="41">
        <f>I14*G14</f>
        <v>7.96</v>
      </c>
    </row>
    <row r="15" s="4" customFormat="1" ht="60" customHeight="1" spans="1:12">
      <c r="A15" s="29"/>
      <c r="B15" s="29"/>
      <c r="C15" s="42"/>
      <c r="D15" s="31"/>
      <c r="E15" s="32"/>
      <c r="F15" s="32"/>
      <c r="G15" s="41"/>
      <c r="H15" s="41"/>
      <c r="I15" s="30"/>
      <c r="J15" s="30"/>
      <c r="K15" s="30"/>
      <c r="L15" s="30"/>
    </row>
    <row r="16" ht="47" customHeight="1" spans="1:12">
      <c r="A16" s="43" t="s">
        <v>49</v>
      </c>
      <c r="B16" s="44"/>
      <c r="C16" s="44"/>
      <c r="D16" s="45">
        <f>SUM(D9:D15)</f>
        <v>33040</v>
      </c>
      <c r="E16" s="45">
        <f>SUM(E9:E15)</f>
        <v>1652</v>
      </c>
      <c r="F16" s="45">
        <f>SUM(F9:F15)</f>
        <v>34692</v>
      </c>
      <c r="G16" s="45">
        <f>SUM(G9:G15)</f>
        <v>3</v>
      </c>
      <c r="H16" s="45"/>
      <c r="I16" s="45"/>
      <c r="J16" s="45"/>
      <c r="K16" s="45"/>
      <c r="L16" s="45">
        <f>SUM(L9:L14)</f>
        <v>14.59</v>
      </c>
    </row>
  </sheetData>
  <autoFilter ref="A7:K18">
    <extLst/>
  </autoFilter>
  <mergeCells count="19">
    <mergeCell ref="A1:K1"/>
    <mergeCell ref="A2:K2"/>
    <mergeCell ref="A3:C3"/>
    <mergeCell ref="D3:K3"/>
    <mergeCell ref="D4:K4"/>
    <mergeCell ref="D5:K5"/>
    <mergeCell ref="G9:G11"/>
    <mergeCell ref="G12:G13"/>
    <mergeCell ref="H9:H11"/>
    <mergeCell ref="H12:H13"/>
    <mergeCell ref="I9:I11"/>
    <mergeCell ref="I12:I13"/>
    <mergeCell ref="J9:J11"/>
    <mergeCell ref="J12:J13"/>
    <mergeCell ref="K9:K11"/>
    <mergeCell ref="K12:K13"/>
    <mergeCell ref="L9:L11"/>
    <mergeCell ref="L12:L13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2025-11-27T08:38:49Z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