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<sst xmlns="http://schemas.openxmlformats.org/spreadsheetml/2006/main" count="59" uniqueCount="55">
  <si>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</si>
  <si>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</si>
  <si>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中通快递:</t>
  </si>
  <si>
    <t>73584057789425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</si>
  <si>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</si>
  <si>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</si>
  <si>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</si>
  <si>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</si>
  <si>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</si>
  <si>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</si>
  <si>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</si>
  <si>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</si>
  <si>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</si>
  <si>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</si>
  <si>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</si>
  <si>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</si>
  <si>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</si>
  <si>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</si>
  <si>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</si>
  <si>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</si>
  <si>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</si>
  <si>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</si>
  <si>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</si>
  <si>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</si>
  <si>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</si>
  <si>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</si>
  <si>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</si>
  <si>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P25102035</t>
  </si>
  <si>
    <t>JJW-ST-003 吊粒</t>
  </si>
  <si>
    <t xml:space="preserve">S25100908 </t>
  </si>
  <si>
    <t>P25102035，173372 格尔 款，1326，
P25102035，173372 沙丘 款，1173</t>
  </si>
  <si>
    <t>20.5CM</t>
  </si>
  <si>
    <t>15*37*13</t>
  </si>
  <si>
    <t>P25102077</t>
  </si>
  <si>
    <t>S25100939</t>
  </si>
  <si>
    <t>P25120220</t>
  </si>
  <si>
    <t>S25120075</t>
  </si>
  <si>
    <t>150807绿洲蓝 款，214
 173410绿洲蓝 款，2193</t>
  </si>
  <si>
    <t>总计</t>
  </si>
  <si>
    <t>Factory name (工厂名称)</t>
  </si>
  <si>
    <t>PO. Number(订单号)</t>
  </si>
  <si>
    <t>S25100908 
S25100939
S25120075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</si>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</sst>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4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7" xfId="49" applyFont="1" applyFill="1" applyBorder="1" applyAlignment="1">
      <alignment horizontal="center" vertical="center" wrapText="1"/>
    </xf>
    <xf numFmtId="49" fontId="12" fillId="0" borderId="17" xfId="49" applyNumberFormat="1" applyFont="1" applyFill="1" applyBorder="1" applyAlignment="1">
      <alignment horizontal="center" vertical="center" wrapText="1"/>
    </xf>
    <xf numFmtId="177" fontId="12" fillId="0" borderId="17" xfId="49" applyNumberFormat="1" applyFont="1" applyFill="1" applyBorder="1" applyAlignment="1">
      <alignment horizontal="center" vertical="center" wrapText="1"/>
    </xf>
    <xf numFmtId="178" fontId="12" fillId="0" borderId="17" xfId="49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7" xfId="49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15" fillId="0" borderId="17" xfId="49" applyNumberFormat="1" applyFont="1" applyFill="1" applyBorder="1" applyAlignment="1">
      <alignment horizontal="center" vertical="center" wrapText="1"/>
    </xf>
    <xf numFmtId="177" fontId="13" fillId="0" borderId="17" xfId="49" applyNumberFormat="1" applyFont="1" applyFill="1" applyBorder="1" applyAlignment="1">
      <alignment horizontal="center" vertical="center" wrapText="1"/>
    </xf>
    <xf numFmtId="49" fontId="13" fillId="0" borderId="17" xfId="49" applyNumberFormat="1" applyFont="1" applyFill="1" applyBorder="1" applyAlignment="1">
      <alignment horizontal="center" vertical="center" wrapText="1"/>
    </xf>
    <xf numFmtId="178" fontId="13" fillId="0" borderId="17" xfId="49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7" fillId="2" borderId="17" xfId="0" applyNumberFormat="1" applyFont="1" applyFill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176" fontId="16" fillId="0" borderId="17" xfId="0" applyNumberFormat="1" applyFont="1" applyBorder="1" applyAlignment="1">
      <alignment horizontal="center" vertical="center"/>
    </xf>
    <xf numFmtId="0" fontId="18" fillId="0" borderId="17" xfId="0" applyFont="1" applyFill="1" applyBorder="1" applyAlignment="1" applyProtection="1">
      <alignment horizontal="center" vertical="center" shrinkToFit="1"/>
    </xf>
    <xf numFmtId="0" fontId="18" fillId="0" borderId="17" xfId="0" applyFont="1" applyFill="1" applyBorder="1" applyAlignment="1" applyProtection="1">
      <alignment horizontal="center" vertical="center" wrapText="1" shrinkToFit="1"/>
    </xf>
    <xf numFmtId="0" fontId="19" fillId="0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vertical="center"/>
    </xf>
    <xf numFmtId="0" fontId="17" fillId="2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176" fontId="16" fillId="3" borderId="17" xfId="0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D27" sqref="D27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ht="26" customHeight="1" spans="1:1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ht="24" customHeight="1" spans="1:12">
      <c r="A4" s="29"/>
      <c r="B4" s="29"/>
      <c r="C4" s="30" t="s">
        <v>1</v>
      </c>
      <c r="D4" s="30"/>
      <c r="E4" s="31">
        <v>45993</v>
      </c>
      <c r="F4" s="31"/>
      <c r="G4" s="31"/>
      <c r="H4" s="31"/>
      <c r="I4" s="31"/>
      <c r="J4" s="31"/>
      <c r="K4" s="31"/>
      <c r="L4" s="31"/>
    </row>
    <row r="5" ht="24" customHeight="1" spans="1:12">
      <c r="A5" s="29"/>
      <c r="B5" s="29"/>
      <c r="C5" s="32" t="s">
        <v>2</v>
      </c>
      <c r="D5" s="32"/>
      <c r="E5" s="33" t="s">
        <v>3</v>
      </c>
      <c r="F5" s="33"/>
      <c r="G5" s="33"/>
      <c r="H5" s="33"/>
      <c r="I5" s="33"/>
      <c r="J5" s="33"/>
      <c r="K5" s="33"/>
      <c r="L5" s="33"/>
    </row>
    <row r="6" ht="24" customHeight="1" spans="1:12">
      <c r="A6" s="34"/>
      <c r="B6" s="34"/>
      <c r="C6" s="34"/>
      <c r="D6" s="35"/>
      <c r="E6" s="35"/>
      <c r="F6" s="36"/>
      <c r="G6" s="37"/>
      <c r="H6" s="36"/>
      <c r="I6" s="38"/>
      <c r="J6" s="36"/>
      <c r="K6" s="36"/>
      <c r="L6" s="36"/>
    </row>
    <row r="7" ht="24" customHeight="1" spans="1:12">
      <c r="A7" s="39" t="s">
        <v>4</v>
      </c>
      <c r="B7" s="40" t="s">
        <v>5</v>
      </c>
      <c r="C7" s="41" t="s">
        <v>6</v>
      </c>
      <c r="D7" s="41" t="s">
        <v>6</v>
      </c>
      <c r="E7" s="41" t="s">
        <v>7</v>
      </c>
      <c r="F7" s="42" t="s">
        <v>8</v>
      </c>
      <c r="G7" s="42" t="s">
        <v>9</v>
      </c>
      <c r="H7" s="42" t="s">
        <v>10</v>
      </c>
      <c r="I7" s="41" t="s">
        <v>11</v>
      </c>
      <c r="J7" s="43" t="s">
        <v>12</v>
      </c>
      <c r="K7" s="43" t="s">
        <v>13</v>
      </c>
      <c r="L7" s="40" t="s">
        <v>14</v>
      </c>
    </row>
    <row r="8" ht="24" customHeight="1" spans="1:12">
      <c r="A8" s="44" t="s">
        <v>15</v>
      </c>
      <c r="B8" s="45" t="s">
        <v>16</v>
      </c>
      <c r="C8" s="46" t="s">
        <v>17</v>
      </c>
      <c r="D8" s="47" t="s">
        <v>18</v>
      </c>
      <c r="E8" s="47" t="s">
        <v>19</v>
      </c>
      <c r="F8" s="48" t="s">
        <v>20</v>
      </c>
      <c r="G8" s="48" t="s">
        <v>21</v>
      </c>
      <c r="H8" s="48" t="s">
        <v>22</v>
      </c>
      <c r="I8" s="49" t="s">
        <v>23</v>
      </c>
      <c r="J8" s="50" t="s">
        <v>24</v>
      </c>
      <c r="K8" s="50" t="s">
        <v>25</v>
      </c>
      <c r="L8" s="45" t="s">
        <v>26</v>
      </c>
    </row>
    <row r="9" ht="91" customHeight="1" spans="1:12">
      <c r="A9" s="51" t="s">
        <v>27</v>
      </c>
      <c r="B9" s="52" t="s">
        <v>28</v>
      </c>
      <c r="C9" s="46" t="s">
        <v>29</v>
      </c>
      <c r="D9" s="53" t="s">
        <v>30</v>
      </c>
      <c r="E9" s="54" t="s">
        <v>31</v>
      </c>
      <c r="F9" s="55">
        <f>1326+1173</f>
        <v>2499</v>
      </c>
      <c r="G9" s="56">
        <f>+F9*0.02</f>
        <v>49.98</v>
      </c>
      <c r="H9" s="56">
        <f>+F9+G9</f>
        <v>2548.98</v>
      </c>
      <c r="I9" s="57">
        <v>1</v>
      </c>
      <c r="J9" s="57">
        <v>1.76</v>
      </c>
      <c r="K9" s="57">
        <v>1.89</v>
      </c>
      <c r="L9" s="57" t="s">
        <v>32</v>
      </c>
    </row>
    <row r="10" ht="69" customHeight="1" spans="1:12">
      <c r="A10" s="51" t="s">
        <v>33</v>
      </c>
      <c r="B10" s="52" t="s">
        <v>28</v>
      </c>
      <c r="C10" s="46" t="s">
        <v>34</v>
      </c>
      <c r="D10" s="53"/>
      <c r="E10" s="54" t="s">
        <v>31</v>
      </c>
      <c r="F10" s="55">
        <v>510</v>
      </c>
      <c r="G10" s="56">
        <f>+F10*0.02</f>
        <v>10.2</v>
      </c>
      <c r="H10" s="56">
        <f>+F10+G10</f>
        <v>520.2</v>
      </c>
      <c r="I10" s="57"/>
      <c r="J10" s="57"/>
      <c r="K10" s="57"/>
      <c r="L10" s="57"/>
    </row>
    <row r="11" ht="72" customHeight="1" spans="1:12">
      <c r="A11" s="54" t="s">
        <v>35</v>
      </c>
      <c r="B11" s="52"/>
      <c r="C11" s="58" t="s">
        <v>36</v>
      </c>
      <c r="D11" s="53" t="s">
        <v>37</v>
      </c>
      <c r="E11" s="54" t="s">
        <v>31</v>
      </c>
      <c r="F11" s="55">
        <f>214+2193</f>
        <v>2407</v>
      </c>
      <c r="G11" s="56">
        <f>+F11*0.02</f>
        <v>48.14</v>
      </c>
      <c r="H11" s="56">
        <f>+F11+G11</f>
        <v>2455.14</v>
      </c>
      <c r="I11" s="57"/>
      <c r="J11" s="57"/>
      <c r="K11" s="57"/>
      <c r="L11" s="57"/>
    </row>
    <row r="12" ht="24" customHeight="1" spans="1:12">
      <c r="A12" s="54"/>
      <c r="B12" s="52"/>
      <c r="C12" s="59"/>
      <c r="D12" s="54"/>
      <c r="E12" s="54"/>
      <c r="F12" s="55"/>
      <c r="G12" s="60"/>
      <c r="H12" s="60"/>
      <c r="I12" s="60"/>
      <c r="J12" s="60"/>
      <c r="K12" s="60"/>
      <c r="L12" s="51"/>
    </row>
    <row r="13" ht="24" customHeight="1" spans="1:12">
      <c r="A13" s="55"/>
      <c r="B13" s="52"/>
      <c r="C13" s="59"/>
      <c r="D13" s="54"/>
      <c r="E13" s="54"/>
      <c r="F13" s="55"/>
      <c r="G13" s="60"/>
      <c r="H13" s="60"/>
      <c r="I13" s="60"/>
      <c r="J13" s="60"/>
      <c r="K13" s="60"/>
      <c r="L13" s="51"/>
    </row>
    <row r="14" ht="24" customHeight="1" spans="1:12">
      <c r="A14" s="55"/>
      <c r="B14" s="52"/>
      <c r="C14" s="59"/>
      <c r="D14" s="54"/>
      <c r="E14" s="54"/>
      <c r="F14" s="55"/>
      <c r="G14" s="60"/>
      <c r="H14" s="60"/>
      <c r="I14" s="60"/>
      <c r="J14" s="60"/>
      <c r="K14" s="60"/>
      <c r="L14" s="51"/>
    </row>
    <row r="15" ht="24" customHeight="1" spans="1:12">
      <c r="A15" s="55"/>
      <c r="B15" s="61"/>
      <c r="C15" s="59"/>
      <c r="D15" s="54"/>
      <c r="E15" s="54"/>
      <c r="F15" s="55"/>
      <c r="G15" s="60"/>
      <c r="H15" s="60"/>
      <c r="I15" s="60"/>
      <c r="J15" s="60"/>
      <c r="K15" s="60"/>
      <c r="L15" s="51"/>
    </row>
    <row r="16" ht="15" spans="1:12">
      <c r="A16" s="51" t="s">
        <v>38</v>
      </c>
      <c r="B16" s="51"/>
      <c r="C16" s="62"/>
      <c r="D16" s="60"/>
      <c r="E16" s="60"/>
      <c r="F16" s="63">
        <f>SUM(F9:F15)</f>
        <v>5416</v>
      </c>
      <c r="G16" s="63">
        <f>SUM(G9:G15)</f>
        <v>108.32</v>
      </c>
      <c r="H16" s="63">
        <f>SUM(H9:H15)</f>
        <v>5524.32</v>
      </c>
      <c r="I16" s="64"/>
      <c r="J16" s="64">
        <f>SUM(J9:J15)</f>
        <v>1.76</v>
      </c>
      <c r="K16" s="64">
        <f>SUM(K9:K15)</f>
        <v>1.89</v>
      </c>
      <c r="L16" s="64" t="str">
        <f>+L9</f>
        <v>15*37*13</v>
      </c>
    </row>
  </sheetData>
  <mergeCells count="9">
    <mergeCell ref="C4:D4"/>
    <mergeCell ref="E4:L4"/>
    <mergeCell ref="C5:D5"/>
    <mergeCell ref="E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6" sqref="C16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39</v>
      </c>
      <c r="B2" s="6"/>
      <c r="C2" s="7"/>
    </row>
    <row r="3" s="1" customFormat="1" ht="41" customHeight="1" spans="1:3">
      <c r="A3" s="5" t="s">
        <v>40</v>
      </c>
      <c r="B3" s="8" t="s">
        <v>41</v>
      </c>
      <c r="C3" s="9" t="s">
        <v>42</v>
      </c>
    </row>
    <row r="4" s="1" customFormat="1" ht="41" customHeight="1" spans="1:3">
      <c r="A4" s="5" t="s">
        <v>43</v>
      </c>
      <c r="B4" s="10"/>
      <c r="C4" s="11"/>
    </row>
    <row r="5" s="1" customFormat="1" ht="41" customHeight="1" spans="1:3">
      <c r="A5" s="5" t="s">
        <v>44</v>
      </c>
      <c r="B5" s="12" t="str">
        <f>+箱单!B9</f>
        <v>JJW-ST-003 吊粒</v>
      </c>
      <c r="C5" s="13" t="s">
        <v>45</v>
      </c>
    </row>
    <row r="6" s="1" customFormat="1" ht="41" customHeight="1" spans="1:3">
      <c r="A6" s="5" t="s">
        <v>46</v>
      </c>
      <c r="B6" s="14" t="s">
        <v>47</v>
      </c>
      <c r="C6" s="15" t="str">
        <f>[1]箱单!I7</f>
        <v>1/1</v>
      </c>
    </row>
    <row r="7" s="1" customFormat="1" ht="41" customHeight="1" spans="1:3">
      <c r="A7" s="5" t="s">
        <v>48</v>
      </c>
      <c r="B7" s="16">
        <f>+箱单!H16</f>
        <v>5524.32</v>
      </c>
      <c r="C7" s="15"/>
    </row>
    <row r="8" s="1" customFormat="1" ht="41" customHeight="1" spans="1:3">
      <c r="A8" s="5" t="s">
        <v>49</v>
      </c>
      <c r="B8" s="12" t="str">
        <f>+箱单!L16</f>
        <v>15*37*13</v>
      </c>
      <c r="C8" s="17" t="s">
        <v>50</v>
      </c>
    </row>
    <row r="9" s="1" customFormat="1" ht="41" customHeight="1" spans="1:3">
      <c r="A9" s="5" t="s">
        <v>51</v>
      </c>
      <c r="B9" s="18">
        <f>+箱单!K16</f>
        <v>1.89</v>
      </c>
      <c r="C9" s="19" t="s">
        <v>52</v>
      </c>
    </row>
    <row r="10" s="1" customFormat="1" ht="41" customHeight="1" spans="1:3">
      <c r="A10" s="5" t="s">
        <v>53</v>
      </c>
      <c r="B10" s="14">
        <f>箱单!J16</f>
        <v>1.76</v>
      </c>
      <c r="C10" s="19"/>
    </row>
    <row r="11" s="1" customFormat="1" ht="41" customHeight="1" spans="1:3">
      <c r="A11" s="5" t="s">
        <v>54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2025-12-02T09:52:33Z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935349D3D5A043ECAA97447EF7D8461D_13</vt:lpwstr>
  </property>
</Properties>
</file>