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送货单!$A$1:$L$20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L9" i="4"/>
  <c r="L10"/>
  <c r="L11"/>
  <c r="L12"/>
  <c r="L13"/>
  <c r="L14"/>
  <c r="L15"/>
  <c r="L16"/>
  <c r="L17"/>
  <c r="L18"/>
  <c r="L19"/>
  <c r="L8"/>
  <c r="F20"/>
  <c r="G9"/>
  <c r="G10"/>
  <c r="G11"/>
  <c r="G12"/>
  <c r="G13"/>
  <c r="G14"/>
  <c r="G15"/>
  <c r="G16"/>
  <c r="G17"/>
  <c r="G18"/>
  <c r="G19"/>
  <c r="G8"/>
</calcChain>
</file>

<file path=xl/sharedStrings.xml><?xml version="1.0" encoding="utf-8"?>
<sst xmlns="http://schemas.openxmlformats.org/spreadsheetml/2006/main" count="106" uniqueCount="80">
  <si>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</si>
  <si>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</si>
  <si>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</si>
  <si>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</si>
  <si>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</si>
  <si>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</si>
  <si>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</si>
  <si>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</si>
  <si>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</si>
  <si>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</si>
  <si>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</si>
  <si>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</si>
  <si>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</si>
  <si>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</si>
  <si>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</si>
  <si>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</si>
  <si>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</si>
  <si>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</si>
  <si>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</si>
  <si>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</si>
  <si>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</si>
  <si>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</si>
  <si>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</si>
  <si>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</si>
  <si>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</si>
  <si>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</si>
  <si>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</si>
  <si>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</si>
  <si>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</si>
  <si>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</si>
  <si>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</si>
  <si>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</si>
  <si>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</si>
  <si>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</si>
  <si>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</si>
  <si>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</si>
  <si>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</si>
  <si>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</si>
  <si>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</si>
  <si>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</si>
  <si>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GEORGIA
(PRETAIL)</t>
  </si>
  <si>
    <t>AZERBAIJAN
(SINTEKS LLC)</t>
  </si>
  <si>
    <t>卷数</t>
    <phoneticPr fontId="13" type="noConversion"/>
  </si>
  <si>
    <t>50.8*50.8</t>
    <phoneticPr fontId="13" type="noConversion"/>
  </si>
  <si>
    <t>备品</t>
    <phoneticPr fontId="13" type="noConversion"/>
  </si>
  <si>
    <t>箱规CM</t>
    <rPh sb="0" eb="1">
      <t>hao xing</t>
    </rPh>
    <phoneticPr fontId="27" type="noConversion"/>
  </si>
  <si>
    <r>
      <t>2</t>
    </r>
    <r>
      <rPr>
        <sz val="11"/>
        <color theme="1"/>
        <rFont val="宋体"/>
        <family val="3"/>
        <charset val="134"/>
        <scheme val="minor"/>
      </rPr>
      <t>6*26*15</t>
    </r>
    <phoneticPr fontId="13" type="noConversion"/>
  </si>
  <si>
    <r>
      <t>1</t>
    </r>
    <r>
      <rPr>
        <sz val="11"/>
        <color theme="1"/>
        <rFont val="宋体"/>
        <family val="3"/>
        <charset val="134"/>
        <scheme val="minor"/>
      </rPr>
      <t>-1</t>
    </r>
    <phoneticPr fontId="13" type="noConversion"/>
  </si>
  <si>
    <t>1-3   2-3   3-3</t>
    <phoneticPr fontId="13" type="noConversion"/>
  </si>
  <si>
    <t>CYPRUS
(ALTUNER BRANDS INVEST LTD)</t>
  </si>
  <si>
    <t>GREECE
(UNLIMITED SPORT)</t>
  </si>
  <si>
    <t>KSA
(AL YASRA FASHION GROUP)</t>
  </si>
  <si>
    <t>KUWAIT
(AL YASRA FASHION GROUP)</t>
  </si>
  <si>
    <t>UAE
(AL YASRA FASHION GROUP)</t>
  </si>
  <si>
    <t>SOCIAL MEDIA
(GIII APPAREL GROUP- NY OFFICE)</t>
  </si>
  <si>
    <t>PR
(GIII APPAREL GROUP- NY OFFICE)</t>
  </si>
  <si>
    <t>SPAIN
(AWWG)
*PARTNER REPLACING ECI AS OF 2025</t>
  </si>
  <si>
    <t xml:space="preserve">P25113491//S25111555 </t>
    <phoneticPr fontId="13" type="noConversion"/>
  </si>
  <si>
    <t>1-2   2-2</t>
    <phoneticPr fontId="13" type="noConversion"/>
  </si>
  <si>
    <t>VIETNAM
(AU CHAU FASHION)</t>
    <phoneticPr fontId="13" type="noConversion"/>
  </si>
  <si>
    <t>PHILIPPINES
(CLUB 21)</t>
    <phoneticPr fontId="13" type="noConversion"/>
  </si>
  <si>
    <t>30*29*25</t>
    <phoneticPr fontId="13" type="noConversion"/>
  </si>
  <si>
    <t>33*24*13</t>
    <phoneticPr fontId="13" type="noConversion"/>
  </si>
  <si>
    <t>41*41*25</t>
    <phoneticPr fontId="13" type="noConversion"/>
  </si>
  <si>
    <t>1-4   2-4   3-4   4-4</t>
    <phoneticPr fontId="13" type="noConversion"/>
  </si>
  <si>
    <t>41*41*25         41*41*25    41*41*25     30*29*25</t>
    <phoneticPr fontId="13" type="noConversion"/>
  </si>
  <si>
    <t>工厂号</t>
    <phoneticPr fontId="13" type="noConversion"/>
  </si>
  <si>
    <t>产品编号</t>
    <phoneticPr fontId="13" type="noConversion"/>
  </si>
  <si>
    <t>DYNK STICKERS</t>
    <phoneticPr fontId="13" type="noConversion"/>
  </si>
  <si>
    <t>7.4      7.3</t>
    <phoneticPr fontId="13" type="noConversion"/>
  </si>
  <si>
    <t>9.5       9.5      9.5      3.9</t>
    <phoneticPr fontId="13" type="noConversion"/>
  </si>
  <si>
    <t>9.5     9.5    9.5</t>
    <phoneticPr fontId="13" type="noConversion"/>
  </si>
  <si>
    <t xml:space="preserve">7.6      7.5   </t>
    <phoneticPr fontId="13" type="noConversion"/>
  </si>
  <si>
    <t xml:space="preserve">10    10       10    4.2  </t>
    <phoneticPr fontId="13" type="noConversion"/>
  </si>
  <si>
    <t xml:space="preserve">10     10      10     10  </t>
    <phoneticPr fontId="13" type="noConversion"/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</si>
  <si>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 xml:space="preserve">:                       </t>
    </r>
    <r>
      <rPr>
        <b/>
        <sz val="11"/>
        <color rgb="FFFF0000"/>
        <rFont val="Calibri"/>
        <family val="2"/>
      </rPr>
      <t>SF  1562008535044</t>
    </r>
    <phoneticPr fontId="13" type="noConversion"/>
  </si>
  <si>
    <t>41*41*25   41*41*25   30*29*25</t>
    <phoneticPr fontId="13" type="noConversion"/>
  </si>
  <si>
    <t xml:space="preserve">           10      10     4</t>
    <phoneticPr fontId="13" type="noConversion"/>
  </si>
  <si>
    <t>37*36*31</t>
    <phoneticPr fontId="13" type="noConversion"/>
  </si>
  <si>
    <t>9.5     9.5  3.7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</si>
</sst>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color rgb="FF00B050"/>
      <name val="Arial"/>
      <family val="2"/>
    </font>
    <font>
      <b/>
      <sz val="11"/>
      <color rgb="FF000000"/>
      <name val="Arial"/>
      <family val="2"/>
    </font>
    <font>
      <sz val="8"/>
      <color theme="1"/>
      <name val="宋体"/>
      <family val="3"/>
      <charset val="134"/>
      <scheme val="minor"/>
    </font>
    <font>
      <sz val="11"/>
      <color rgb="FF000000"/>
      <name val="Arial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2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4" applyNumberFormat="1" applyFont="1" applyFill="1" applyBorder="1" applyAlignment="1">
      <alignment horizontal="center" vertical="center" wrapText="1"/>
    </xf>
    <xf numFmtId="178" fontId="24" fillId="0" borderId="4" xfId="4" applyNumberFormat="1" applyFont="1" applyFill="1" applyBorder="1" applyAlignment="1">
      <alignment horizontal="center" vertical="center" wrapText="1"/>
    </xf>
    <xf numFmtId="49" fontId="24" fillId="0" borderId="4" xfId="4" applyNumberFormat="1" applyFont="1" applyFill="1" applyBorder="1" applyAlignment="1">
      <alignment horizontal="center" vertical="center" wrapText="1"/>
    </xf>
    <xf numFmtId="177" fontId="24" fillId="0" borderId="4" xfId="4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4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4" applyNumberFormat="1" applyFont="1" applyFill="1" applyBorder="1" applyAlignment="1">
      <alignment horizontal="center" vertical="center" wrapText="1"/>
    </xf>
    <xf numFmtId="176" fontId="26" fillId="0" borderId="4" xfId="4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0" fillId="0" borderId="4" xfId="0" applyNumberFormat="1" applyFont="1" applyFill="1" applyBorder="1" applyAlignment="1">
      <alignment horizontal="center" vertical="center" wrapText="1"/>
    </xf>
    <xf numFmtId="176" fontId="23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3" fontId="36" fillId="0" borderId="4" xfId="0" applyNumberFormat="1" applyFont="1" applyFill="1" applyBorder="1" applyAlignment="1">
      <alignment horizontal="center" vertical="center"/>
    </xf>
    <xf numFmtId="0" fontId="32" fillId="0" borderId="4" xfId="0" applyFont="1" applyBorder="1">
      <alignment vertical="center"/>
    </xf>
    <xf numFmtId="0" fontId="32" fillId="0" borderId="4" xfId="0" applyFont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179" fontId="34" fillId="0" borderId="4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top" wrapText="1"/>
    </xf>
    <xf numFmtId="176" fontId="19" fillId="0" borderId="1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32" fillId="0" borderId="4" xfId="0" applyNumberFormat="1" applyFont="1" applyFill="1" applyBorder="1" applyAlignment="1">
      <alignment horizontal="center" vertical="center"/>
    </xf>
    <xf numFmtId="49" fontId="32" fillId="0" borderId="4" xfId="0" applyNumberFormat="1" applyFont="1" applyFill="1" applyBorder="1" applyAlignment="1">
      <alignment horizontal="center" vertical="center" wrapText="1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0"/>
      <c r="B1" s="41"/>
      <c r="C1" s="42"/>
    </row>
    <row r="2" spans="1:3" ht="27" customHeight="1">
      <c r="A2" s="1" t="s">
        <v>1</v>
      </c>
      <c r="B2" s="22" t="s">
        <v>39</v>
      </c>
      <c r="C2" s="43"/>
    </row>
    <row r="3" spans="1:3" ht="27" customHeight="1">
      <c r="A3" s="1" t="s">
        <v>2</v>
      </c>
      <c r="B3" s="2" t="s">
        <v>36</v>
      </c>
      <c r="C3" s="43"/>
    </row>
    <row r="4" spans="1:3" ht="27" customHeight="1">
      <c r="A4" s="1" t="s">
        <v>3</v>
      </c>
      <c r="B4" s="2" t="s">
        <v>37</v>
      </c>
      <c r="C4" s="43"/>
    </row>
    <row r="5" spans="1:3" ht="27" customHeight="1">
      <c r="A5" s="1" t="s">
        <v>2</v>
      </c>
      <c r="B5" s="2" t="s">
        <v>36</v>
      </c>
      <c r="C5" s="3" t="s">
        <v>4</v>
      </c>
    </row>
    <row r="6" spans="1:3" ht="27" customHeight="1">
      <c r="A6" s="1" t="s">
        <v>5</v>
      </c>
      <c r="B6" s="4" t="s">
        <v>14</v>
      </c>
      <c r="C6" s="44" t="s">
        <v>13</v>
      </c>
    </row>
    <row r="7" spans="1:3" ht="302.25" customHeight="1">
      <c r="A7" s="1" t="s">
        <v>6</v>
      </c>
      <c r="B7" s="5"/>
      <c r="C7" s="44"/>
    </row>
    <row r="8" spans="1:3" ht="33.75" customHeight="1">
      <c r="A8" s="1" t="s">
        <v>7</v>
      </c>
      <c r="B8" s="6" t="s">
        <v>38</v>
      </c>
      <c r="C8" s="3" t="s">
        <v>8</v>
      </c>
    </row>
    <row r="9" spans="1:3" ht="33.75" customHeight="1">
      <c r="A9" s="1" t="s">
        <v>9</v>
      </c>
      <c r="B9" s="7">
        <v>6.1</v>
      </c>
      <c r="C9" s="45" t="s">
        <v>12</v>
      </c>
    </row>
    <row r="10" spans="1:3" ht="33.75" customHeight="1">
      <c r="A10" s="1" t="s">
        <v>10</v>
      </c>
      <c r="B10" s="7">
        <v>5.2</v>
      </c>
      <c r="C10" s="45"/>
    </row>
    <row r="11" spans="1:3" ht="33.75" customHeight="1">
      <c r="A11" s="1" t="s">
        <v>11</v>
      </c>
      <c r="B11" s="8" t="s">
        <v>0</v>
      </c>
      <c r="C11" s="4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0"/>
  <sheetViews>
    <sheetView tabSelected="1" topLeftCell="A4" workbookViewId="0">
      <selection activeCell="P14" sqref="P14"/>
    </sheetView>
  </sheetViews>
  <sheetFormatPr defaultRowHeight="13.5"/>
  <cols>
    <col min="1" max="1" width="11.25" customWidth="1"/>
    <col min="3" max="3" width="20.75" customWidth="1"/>
    <col min="4" max="4" width="16.125" style="23" customWidth="1"/>
    <col min="5" max="5" width="15.125" customWidth="1"/>
    <col min="6" max="6" width="7.5" customWidth="1"/>
    <col min="7" max="7" width="6.375" customWidth="1"/>
    <col min="8" max="12" width="7.75" customWidth="1"/>
  </cols>
  <sheetData>
    <row r="1" spans="1:13" s="9" customFormat="1" ht="23.25" customHeight="1">
      <c r="A1" s="49" t="s">
        <v>15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3" s="9" customFormat="1" ht="23.25" customHeight="1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s="9" customFormat="1" ht="22.5" customHeight="1">
      <c r="A3" s="28"/>
      <c r="B3" s="28"/>
      <c r="C3" s="28"/>
      <c r="D3" s="28" t="s">
        <v>17</v>
      </c>
      <c r="E3" s="30">
        <v>45997</v>
      </c>
      <c r="F3" s="50"/>
      <c r="G3" s="50"/>
      <c r="H3" s="50"/>
      <c r="I3" s="50"/>
      <c r="J3" s="50"/>
      <c r="K3" s="50"/>
      <c r="L3" s="50"/>
    </row>
    <row r="4" spans="1:13" s="9" customFormat="1" ht="19.5" customHeight="1">
      <c r="A4" s="21"/>
      <c r="B4" s="28"/>
      <c r="C4" s="51" t="s">
        <v>75</v>
      </c>
      <c r="D4" s="52"/>
      <c r="E4" s="53"/>
      <c r="F4" s="50"/>
      <c r="G4" s="50"/>
      <c r="H4" s="50"/>
      <c r="I4" s="50"/>
      <c r="J4" s="50"/>
      <c r="K4" s="50"/>
      <c r="L4" s="50"/>
    </row>
    <row r="5" spans="1:13" s="9" customFormat="1" ht="26.25" hidden="1" customHeight="1">
      <c r="A5" s="28"/>
      <c r="B5" s="25"/>
      <c r="C5" s="28"/>
      <c r="D5" s="28"/>
      <c r="E5" s="28"/>
      <c r="F5" s="28"/>
      <c r="G5" s="31"/>
      <c r="H5" s="28"/>
      <c r="I5" s="26"/>
      <c r="J5" s="27"/>
      <c r="K5" s="27"/>
      <c r="L5" s="28"/>
    </row>
    <row r="6" spans="1:13" s="15" customFormat="1" ht="36.75" customHeight="1">
      <c r="A6" s="10" t="s">
        <v>18</v>
      </c>
      <c r="B6" s="11" t="s">
        <v>19</v>
      </c>
      <c r="C6" s="11" t="s">
        <v>20</v>
      </c>
      <c r="D6" s="12" t="s">
        <v>21</v>
      </c>
      <c r="E6" s="12" t="s">
        <v>22</v>
      </c>
      <c r="F6" s="11" t="s">
        <v>23</v>
      </c>
      <c r="G6" s="11"/>
      <c r="H6" s="11" t="s">
        <v>24</v>
      </c>
      <c r="I6" s="13" t="s">
        <v>25</v>
      </c>
      <c r="J6" s="14" t="s">
        <v>26</v>
      </c>
      <c r="K6" s="14" t="s">
        <v>27</v>
      </c>
      <c r="L6" s="11" t="s">
        <v>28</v>
      </c>
    </row>
    <row r="7" spans="1:13" s="15" customFormat="1" ht="24.75" customHeight="1">
      <c r="A7" s="16" t="s">
        <v>29</v>
      </c>
      <c r="B7" s="17" t="s">
        <v>30</v>
      </c>
      <c r="C7" s="18" t="s">
        <v>66</v>
      </c>
      <c r="D7" s="18" t="s">
        <v>67</v>
      </c>
      <c r="E7" s="24" t="s">
        <v>45</v>
      </c>
      <c r="F7" s="11" t="s">
        <v>31</v>
      </c>
      <c r="G7" s="20" t="s">
        <v>44</v>
      </c>
      <c r="H7" s="11" t="s">
        <v>32</v>
      </c>
      <c r="I7" s="19" t="s">
        <v>33</v>
      </c>
      <c r="J7" s="14" t="s">
        <v>34</v>
      </c>
      <c r="K7" s="14" t="s">
        <v>35</v>
      </c>
      <c r="L7" s="20" t="s">
        <v>42</v>
      </c>
    </row>
    <row r="8" spans="1:13" ht="24">
      <c r="A8" s="46" t="s">
        <v>57</v>
      </c>
      <c r="B8" s="48" t="s">
        <v>43</v>
      </c>
      <c r="C8" s="32" t="s">
        <v>59</v>
      </c>
      <c r="D8" s="29" t="s">
        <v>68</v>
      </c>
      <c r="E8" s="34" t="s">
        <v>61</v>
      </c>
      <c r="F8" s="33">
        <v>3500</v>
      </c>
      <c r="G8" s="33">
        <f>F8*0.03</f>
        <v>105</v>
      </c>
      <c r="H8" s="54">
        <v>3605</v>
      </c>
      <c r="I8" s="55" t="s">
        <v>47</v>
      </c>
      <c r="J8" s="36">
        <v>2.2999999999999998</v>
      </c>
      <c r="K8" s="36">
        <v>2.5</v>
      </c>
      <c r="L8" s="38">
        <f>H8/500</f>
        <v>7.21</v>
      </c>
      <c r="M8" s="33"/>
    </row>
    <row r="9" spans="1:13" ht="24">
      <c r="A9" s="47"/>
      <c r="B9" s="48"/>
      <c r="C9" s="32" t="s">
        <v>60</v>
      </c>
      <c r="D9" s="29" t="s">
        <v>68</v>
      </c>
      <c r="E9" s="34" t="s">
        <v>46</v>
      </c>
      <c r="F9" s="33">
        <v>2000</v>
      </c>
      <c r="G9" s="33">
        <f t="shared" ref="G9:G19" si="0">F9*0.03</f>
        <v>60</v>
      </c>
      <c r="H9" s="54">
        <v>2060</v>
      </c>
      <c r="I9" s="55" t="s">
        <v>47</v>
      </c>
      <c r="J9" s="36">
        <v>1.4</v>
      </c>
      <c r="K9" s="36">
        <v>1.5</v>
      </c>
      <c r="L9" s="38">
        <f t="shared" ref="L9:L19" si="1">H9/500</f>
        <v>4.12</v>
      </c>
      <c r="M9" s="33"/>
    </row>
    <row r="10" spans="1:13" ht="24">
      <c r="A10" s="47"/>
      <c r="B10" s="48"/>
      <c r="C10" s="32" t="s">
        <v>41</v>
      </c>
      <c r="D10" s="29" t="s">
        <v>68</v>
      </c>
      <c r="E10" s="34" t="s">
        <v>46</v>
      </c>
      <c r="F10" s="33">
        <v>2000</v>
      </c>
      <c r="G10" s="33">
        <f t="shared" si="0"/>
        <v>60</v>
      </c>
      <c r="H10" s="54">
        <v>2060</v>
      </c>
      <c r="I10" s="55" t="s">
        <v>47</v>
      </c>
      <c r="J10" s="36">
        <v>1.4</v>
      </c>
      <c r="K10" s="36">
        <v>1.5</v>
      </c>
      <c r="L10" s="38">
        <f t="shared" si="1"/>
        <v>4.12</v>
      </c>
      <c r="M10" s="33"/>
    </row>
    <row r="11" spans="1:13" ht="36">
      <c r="A11" s="47"/>
      <c r="B11" s="48"/>
      <c r="C11" s="32" t="s">
        <v>49</v>
      </c>
      <c r="D11" s="29" t="s">
        <v>68</v>
      </c>
      <c r="E11" s="34" t="s">
        <v>46</v>
      </c>
      <c r="F11" s="33">
        <v>1000</v>
      </c>
      <c r="G11" s="33">
        <f t="shared" si="0"/>
        <v>30</v>
      </c>
      <c r="H11" s="54">
        <v>1030</v>
      </c>
      <c r="I11" s="55" t="s">
        <v>47</v>
      </c>
      <c r="J11" s="36">
        <v>0.9</v>
      </c>
      <c r="K11" s="36">
        <v>1</v>
      </c>
      <c r="L11" s="38">
        <f t="shared" si="1"/>
        <v>2.06</v>
      </c>
      <c r="M11" s="33"/>
    </row>
    <row r="12" spans="1:13" ht="24">
      <c r="A12" s="47"/>
      <c r="B12" s="48"/>
      <c r="C12" s="32" t="s">
        <v>40</v>
      </c>
      <c r="D12" s="29" t="s">
        <v>68</v>
      </c>
      <c r="E12" s="34" t="s">
        <v>62</v>
      </c>
      <c r="F12" s="33">
        <v>3000</v>
      </c>
      <c r="G12" s="33">
        <f t="shared" si="0"/>
        <v>90</v>
      </c>
      <c r="H12" s="54">
        <v>3090</v>
      </c>
      <c r="I12" s="55" t="s">
        <v>47</v>
      </c>
      <c r="J12" s="36">
        <v>2</v>
      </c>
      <c r="K12" s="36">
        <v>2.2000000000000002</v>
      </c>
      <c r="L12" s="38">
        <f t="shared" si="1"/>
        <v>6.18</v>
      </c>
      <c r="M12" s="33"/>
    </row>
    <row r="13" spans="1:13" ht="24">
      <c r="A13" s="47"/>
      <c r="B13" s="48"/>
      <c r="C13" s="32" t="s">
        <v>50</v>
      </c>
      <c r="D13" s="29" t="s">
        <v>68</v>
      </c>
      <c r="E13" s="34" t="s">
        <v>46</v>
      </c>
      <c r="F13" s="33">
        <v>1500</v>
      </c>
      <c r="G13" s="33">
        <f t="shared" si="0"/>
        <v>45</v>
      </c>
      <c r="H13" s="54">
        <v>1545</v>
      </c>
      <c r="I13" s="55" t="s">
        <v>47</v>
      </c>
      <c r="J13" s="36">
        <v>1.1000000000000001</v>
      </c>
      <c r="K13" s="36">
        <v>1.3</v>
      </c>
      <c r="L13" s="38">
        <f t="shared" si="1"/>
        <v>3.09</v>
      </c>
      <c r="M13" s="33"/>
    </row>
    <row r="14" spans="1:13" ht="56.25" customHeight="1">
      <c r="A14" s="47"/>
      <c r="B14" s="48"/>
      <c r="C14" s="32" t="s">
        <v>51</v>
      </c>
      <c r="D14" s="29" t="s">
        <v>68</v>
      </c>
      <c r="E14" s="35" t="s">
        <v>76</v>
      </c>
      <c r="F14" s="33">
        <v>40000</v>
      </c>
      <c r="G14" s="33">
        <f t="shared" si="0"/>
        <v>1200</v>
      </c>
      <c r="H14" s="54">
        <v>41200</v>
      </c>
      <c r="I14" s="56" t="s">
        <v>48</v>
      </c>
      <c r="J14" s="37" t="s">
        <v>79</v>
      </c>
      <c r="K14" s="37" t="s">
        <v>77</v>
      </c>
      <c r="L14" s="38">
        <f t="shared" si="1"/>
        <v>82.4</v>
      </c>
      <c r="M14" s="33"/>
    </row>
    <row r="15" spans="1:13" ht="41.25" customHeight="1">
      <c r="A15" s="47"/>
      <c r="B15" s="48"/>
      <c r="C15" s="32" t="s">
        <v>52</v>
      </c>
      <c r="D15" s="29" t="s">
        <v>68</v>
      </c>
      <c r="E15" s="34" t="s">
        <v>78</v>
      </c>
      <c r="F15" s="33">
        <v>25000</v>
      </c>
      <c r="G15" s="33">
        <f t="shared" si="0"/>
        <v>750</v>
      </c>
      <c r="H15" s="54">
        <v>25750</v>
      </c>
      <c r="I15" s="56" t="s">
        <v>58</v>
      </c>
      <c r="J15" s="37" t="s">
        <v>69</v>
      </c>
      <c r="K15" s="37" t="s">
        <v>72</v>
      </c>
      <c r="L15" s="38">
        <f t="shared" si="1"/>
        <v>51.5</v>
      </c>
      <c r="M15" s="33"/>
    </row>
    <row r="16" spans="1:13" ht="68.25" customHeight="1">
      <c r="A16" s="47"/>
      <c r="B16" s="48"/>
      <c r="C16" s="32" t="s">
        <v>53</v>
      </c>
      <c r="D16" s="29" t="s">
        <v>68</v>
      </c>
      <c r="E16" s="35" t="s">
        <v>65</v>
      </c>
      <c r="F16" s="33">
        <v>56000</v>
      </c>
      <c r="G16" s="33">
        <f t="shared" si="0"/>
        <v>1680</v>
      </c>
      <c r="H16" s="54">
        <v>57680</v>
      </c>
      <c r="I16" s="56" t="s">
        <v>64</v>
      </c>
      <c r="J16" s="37" t="s">
        <v>70</v>
      </c>
      <c r="K16" s="37" t="s">
        <v>73</v>
      </c>
      <c r="L16" s="38">
        <f t="shared" si="1"/>
        <v>115.36</v>
      </c>
      <c r="M16" s="33"/>
    </row>
    <row r="17" spans="1:13" ht="36">
      <c r="A17" s="47"/>
      <c r="B17" s="48"/>
      <c r="C17" s="32" t="s">
        <v>54</v>
      </c>
      <c r="D17" s="29" t="s">
        <v>68</v>
      </c>
      <c r="E17" s="34" t="s">
        <v>46</v>
      </c>
      <c r="F17" s="33">
        <v>500</v>
      </c>
      <c r="G17" s="33">
        <f t="shared" si="0"/>
        <v>15</v>
      </c>
      <c r="H17" s="54">
        <v>515</v>
      </c>
      <c r="I17" s="55" t="s">
        <v>47</v>
      </c>
      <c r="J17" s="36">
        <v>0.6</v>
      </c>
      <c r="K17" s="36">
        <v>0.8</v>
      </c>
      <c r="L17" s="38">
        <f t="shared" si="1"/>
        <v>1.03</v>
      </c>
      <c r="M17" s="33"/>
    </row>
    <row r="18" spans="1:13" ht="36">
      <c r="A18" s="47"/>
      <c r="B18" s="48"/>
      <c r="C18" s="32" t="s">
        <v>55</v>
      </c>
      <c r="D18" s="29" t="s">
        <v>68</v>
      </c>
      <c r="E18" s="34" t="s">
        <v>46</v>
      </c>
      <c r="F18" s="33">
        <v>1000</v>
      </c>
      <c r="G18" s="33">
        <f t="shared" si="0"/>
        <v>30</v>
      </c>
      <c r="H18" s="54">
        <v>1030</v>
      </c>
      <c r="I18" s="55" t="s">
        <v>47</v>
      </c>
      <c r="J18" s="36">
        <v>0.9</v>
      </c>
      <c r="K18" s="36">
        <v>1.1000000000000001</v>
      </c>
      <c r="L18" s="38">
        <f t="shared" si="1"/>
        <v>2.06</v>
      </c>
      <c r="M18" s="33"/>
    </row>
    <row r="19" spans="1:13" ht="60.75" customHeight="1">
      <c r="A19" s="47"/>
      <c r="B19" s="48"/>
      <c r="C19" s="32" t="s">
        <v>56</v>
      </c>
      <c r="D19" s="29" t="s">
        <v>68</v>
      </c>
      <c r="E19" s="34" t="s">
        <v>63</v>
      </c>
      <c r="F19" s="33">
        <v>50000</v>
      </c>
      <c r="G19" s="33">
        <f t="shared" si="0"/>
        <v>1500</v>
      </c>
      <c r="H19" s="54">
        <v>51500</v>
      </c>
      <c r="I19" s="56" t="s">
        <v>48</v>
      </c>
      <c r="J19" s="37" t="s">
        <v>71</v>
      </c>
      <c r="K19" s="37" t="s">
        <v>74</v>
      </c>
      <c r="L19" s="38">
        <f t="shared" si="1"/>
        <v>103</v>
      </c>
      <c r="M19" s="33"/>
    </row>
    <row r="20" spans="1:13">
      <c r="F20" s="39">
        <f>SUM(F8:F19)</f>
        <v>185500</v>
      </c>
    </row>
  </sheetData>
  <mergeCells count="6">
    <mergeCell ref="A8:A19"/>
    <mergeCell ref="B8:B19"/>
    <mergeCell ref="A1:L1"/>
    <mergeCell ref="A2:L2"/>
    <mergeCell ref="F3:L4"/>
    <mergeCell ref="C4:E4"/>
  </mergeCells>
  <phoneticPr fontId="13" type="noConversion"/>
  <pageMargins left="0.35433070866141736" right="0.35433070866141736" top="0" bottom="0" header="0.51181102362204722" footer="0.51181102362204722"/>
  <pageSetup paperSize="9" scale="91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2025-12-06T09:52:08Z</cp:lastPrinted>
  <dcterms:created xsi:type="dcterms:W3CDTF">2017-02-25T05:34:00Z</dcterms:created>
  <dcterms:modified xsi:type="dcterms:W3CDTF">2025-12-08T00:09:00Z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