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<sst xmlns="http://schemas.openxmlformats.org/spreadsheetml/2006/main" count="99" uniqueCount="54">
  <si>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</si>
  <si>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</si>
  <si>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</si>
  <si>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金芳15751539916
安徽省宣城市郎溪县十字镇立宇大道11号安徽云彩5号仓库办公室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</si>
  <si>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</si>
  <si>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浙AEV9619
18326410398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</si>
  <si>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</si>
  <si>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</si>
  <si>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</si>
  <si>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</si>
  <si>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</si>
  <si>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</si>
  <si>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</si>
  <si>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</si>
  <si>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</si>
  <si>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</si>
  <si>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</si>
  <si>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</si>
  <si>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</si>
  <si>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</si>
  <si>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</si>
  <si>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</si>
  <si>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</si>
  <si>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</si>
  <si>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</si>
  <si>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</si>
  <si>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</si>
  <si>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</si>
  <si>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</si>
  <si>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</si>
  <si>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36057 36077
 25MS693</t>
  </si>
  <si>
    <t>INS-759腰封</t>
  </si>
  <si>
    <t>INS-759</t>
  </si>
  <si>
    <t>MULTI
 灰底条纹</t>
  </si>
  <si>
    <t>TWIN(008889404797)</t>
  </si>
  <si>
    <t>FULL(008889404803)</t>
  </si>
  <si>
    <t>QUEEN(008889404810)</t>
  </si>
  <si>
    <t>KING(008889404827)</t>
  </si>
  <si>
    <t>IVORY 
象牙白菱形</t>
  </si>
  <si>
    <t>TWIN(008889408276)</t>
  </si>
  <si>
    <t>FULL(008889408283)</t>
  </si>
  <si>
    <t>QUEEN(008889408290)</t>
  </si>
  <si>
    <t>KING(008889408306)</t>
  </si>
  <si>
    <t>GRAY 
灰色奥特罗</t>
  </si>
  <si>
    <t>TWIN(008889408313)</t>
  </si>
  <si>
    <t>FULL(008889408320)</t>
  </si>
  <si>
    <t>QUEEN(008889408337)</t>
  </si>
  <si>
    <t>KING(008889408344)</t>
  </si>
  <si>
    <t>GREEN 
绿色灯塔</t>
  </si>
  <si>
    <t>TWIN(008889408351)</t>
  </si>
  <si>
    <t>FULL(008889408368)</t>
  </si>
  <si>
    <t>QUEEN(008889408375)</t>
  </si>
  <si>
    <t>KING(008889408382)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</si>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</sst>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4"/>
      <color theme="1"/>
      <name val="微软雅黑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2" borderId="7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8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4" fillId="0" borderId="0">
      <alignment vertical="center"/>
    </xf>
    <xf numFmtId="0" fontId="25" fillId="3" borderId="10">
      <alignment vertical="center"/>
    </xf>
    <xf numFmtId="0" fontId="26" fillId="4" borderId="11">
      <alignment vertical="center"/>
    </xf>
    <xf numFmtId="0" fontId="27" fillId="4" borderId="10">
      <alignment vertical="center"/>
    </xf>
    <xf numFmtId="0" fontId="28" fillId="5" borderId="12">
      <alignment vertical="center"/>
    </xf>
    <xf numFmtId="0" fontId="29" fillId="0" borderId="13">
      <alignment vertical="center"/>
    </xf>
    <xf numFmtId="0" fontId="30" fillId="0" borderId="14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310515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O11" sqref="O11"/>
    </sheetView>
  </sheetViews>
  <sheetFormatPr defaultColWidth="9" defaultRowHeight="13.5"/>
  <cols>
    <col min="1" max="1" width="17.375" customWidth="1"/>
    <col min="2" max="3" width="15.25" customWidth="1"/>
    <col min="5" max="5" width="29.12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6.5" spans="1:12">
      <c r="A3" s="5"/>
      <c r="B3" s="5"/>
      <c r="C3" s="5"/>
      <c r="D3" s="6" t="s">
        <v>2</v>
      </c>
      <c r="E3" s="7">
        <v>45967</v>
      </c>
      <c r="F3" s="7"/>
      <c r="G3" s="8"/>
      <c r="H3" s="9"/>
      <c r="I3" s="10" t="s">
        <v>3</v>
      </c>
      <c r="J3" s="10"/>
      <c r="K3" s="10"/>
      <c r="L3" s="10"/>
    </row>
    <row r="4" ht="15.75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45" spans="1:12">
      <c r="A7" s="24" t="s">
        <v>30</v>
      </c>
      <c r="B7" s="25" t="s">
        <v>31</v>
      </c>
      <c r="C7" s="26" t="s">
        <v>32</v>
      </c>
      <c r="D7" s="27" t="s">
        <v>33</v>
      </c>
      <c r="E7" s="28" t="s">
        <v>34</v>
      </c>
      <c r="F7" s="29">
        <v>260</v>
      </c>
      <c r="G7" s="30">
        <v>20</v>
      </c>
      <c r="H7" s="29">
        <f t="shared" ref="H7:H22" si="0">F7+G7</f>
        <v>280</v>
      </c>
      <c r="I7" s="31"/>
      <c r="J7" s="32">
        <f>0.0328*H7</f>
        <v>9.184</v>
      </c>
      <c r="K7" s="33">
        <f t="shared" ref="K7:K22" si="1">J7+0.5</f>
        <v>9.684</v>
      </c>
      <c r="L7" s="34"/>
    </row>
    <row r="8" ht="45" spans="1:12">
      <c r="A8" s="24" t="s">
        <v>30</v>
      </c>
      <c r="B8" s="25" t="s">
        <v>31</v>
      </c>
      <c r="C8" s="26" t="s">
        <v>32</v>
      </c>
      <c r="D8" s="27"/>
      <c r="E8" s="28" t="s">
        <v>35</v>
      </c>
      <c r="F8" s="29">
        <v>382</v>
      </c>
      <c r="G8" s="30">
        <v>20</v>
      </c>
      <c r="H8" s="29">
        <f t="shared" si="0"/>
        <v>402</v>
      </c>
      <c r="I8" s="31"/>
      <c r="J8" s="32">
        <f>0.0344*H8</f>
        <v>13.8288</v>
      </c>
      <c r="K8" s="33">
        <f t="shared" si="1"/>
        <v>14.3288</v>
      </c>
      <c r="L8" s="34"/>
    </row>
    <row r="9" ht="45" spans="1:12">
      <c r="A9" s="24" t="s">
        <v>30</v>
      </c>
      <c r="B9" s="25" t="s">
        <v>31</v>
      </c>
      <c r="C9" s="26" t="s">
        <v>32</v>
      </c>
      <c r="D9" s="27"/>
      <c r="E9" s="28" t="s">
        <v>36</v>
      </c>
      <c r="F9" s="29">
        <v>1048</v>
      </c>
      <c r="G9" s="30">
        <v>12</v>
      </c>
      <c r="H9" s="29">
        <f t="shared" si="0"/>
        <v>1060</v>
      </c>
      <c r="I9" s="31"/>
      <c r="J9" s="32">
        <f>0.0342*H9</f>
        <v>36.252</v>
      </c>
      <c r="K9" s="33">
        <f t="shared" si="1"/>
        <v>36.752</v>
      </c>
      <c r="L9" s="34"/>
    </row>
    <row r="10" ht="45" spans="1:12">
      <c r="A10" s="24" t="s">
        <v>30</v>
      </c>
      <c r="B10" s="25" t="s">
        <v>31</v>
      </c>
      <c r="C10" s="26" t="s">
        <v>32</v>
      </c>
      <c r="D10" s="27"/>
      <c r="E10" s="28" t="s">
        <v>37</v>
      </c>
      <c r="F10" s="29">
        <v>524</v>
      </c>
      <c r="G10" s="30">
        <v>20</v>
      </c>
      <c r="H10" s="29">
        <f t="shared" si="0"/>
        <v>544</v>
      </c>
      <c r="I10" s="31"/>
      <c r="J10" s="32">
        <f>0.0362*H10</f>
        <v>19.6928</v>
      </c>
      <c r="K10" s="33">
        <f t="shared" si="1"/>
        <v>20.1928</v>
      </c>
      <c r="L10" s="34"/>
    </row>
    <row r="11" ht="45" spans="1:12">
      <c r="A11" s="24" t="s">
        <v>30</v>
      </c>
      <c r="B11" s="25" t="s">
        <v>31</v>
      </c>
      <c r="C11" s="26" t="s">
        <v>32</v>
      </c>
      <c r="D11" s="27" t="s">
        <v>38</v>
      </c>
      <c r="E11" s="28" t="s">
        <v>39</v>
      </c>
      <c r="F11" s="29">
        <v>266</v>
      </c>
      <c r="G11" s="30">
        <v>20</v>
      </c>
      <c r="H11" s="29">
        <f t="shared" si="0"/>
        <v>286</v>
      </c>
      <c r="I11" s="31"/>
      <c r="J11" s="32">
        <f>0.0328*H11</f>
        <v>9.3808</v>
      </c>
      <c r="K11" s="33">
        <f t="shared" si="1"/>
        <v>9.8808</v>
      </c>
      <c r="L11" s="34"/>
    </row>
    <row r="12" ht="45" spans="1:12">
      <c r="A12" s="24" t="s">
        <v>30</v>
      </c>
      <c r="B12" s="25" t="s">
        <v>31</v>
      </c>
      <c r="C12" s="26" t="s">
        <v>32</v>
      </c>
      <c r="D12" s="27"/>
      <c r="E12" s="28" t="s">
        <v>40</v>
      </c>
      <c r="F12" s="29">
        <v>388</v>
      </c>
      <c r="G12" s="30">
        <v>20</v>
      </c>
      <c r="H12" s="29">
        <f t="shared" si="0"/>
        <v>408</v>
      </c>
      <c r="I12" s="31"/>
      <c r="J12" s="32">
        <f>0.0344*H12</f>
        <v>14.0352</v>
      </c>
      <c r="K12" s="33">
        <f t="shared" si="1"/>
        <v>14.5352</v>
      </c>
      <c r="L12" s="34"/>
    </row>
    <row r="13" ht="45" spans="1:12">
      <c r="A13" s="24" t="s">
        <v>30</v>
      </c>
      <c r="B13" s="25" t="s">
        <v>31</v>
      </c>
      <c r="C13" s="26" t="s">
        <v>32</v>
      </c>
      <c r="D13" s="27"/>
      <c r="E13" s="28" t="s">
        <v>41</v>
      </c>
      <c r="F13" s="29">
        <v>1048</v>
      </c>
      <c r="G13" s="30">
        <v>20</v>
      </c>
      <c r="H13" s="29">
        <f t="shared" si="0"/>
        <v>1068</v>
      </c>
      <c r="I13" s="31"/>
      <c r="J13" s="32">
        <f>0.0342*H13</f>
        <v>36.5256</v>
      </c>
      <c r="K13" s="33">
        <f t="shared" si="1"/>
        <v>37.0256</v>
      </c>
      <c r="L13" s="34"/>
    </row>
    <row r="14" ht="45" spans="1:12">
      <c r="A14" s="24" t="s">
        <v>30</v>
      </c>
      <c r="B14" s="25" t="s">
        <v>31</v>
      </c>
      <c r="C14" s="26" t="s">
        <v>32</v>
      </c>
      <c r="D14" s="27"/>
      <c r="E14" s="28" t="s">
        <v>42</v>
      </c>
      <c r="F14" s="29">
        <v>444</v>
      </c>
      <c r="G14" s="30">
        <v>20</v>
      </c>
      <c r="H14" s="29">
        <f t="shared" si="0"/>
        <v>464</v>
      </c>
      <c r="I14" s="31"/>
      <c r="J14" s="32">
        <f>0.0362*H14</f>
        <v>16.7968</v>
      </c>
      <c r="K14" s="33">
        <f t="shared" si="1"/>
        <v>17.2968</v>
      </c>
      <c r="L14" s="34"/>
    </row>
    <row r="15" ht="45" spans="1:12">
      <c r="A15" s="24" t="s">
        <v>30</v>
      </c>
      <c r="B15" s="25" t="s">
        <v>31</v>
      </c>
      <c r="C15" s="26" t="s">
        <v>32</v>
      </c>
      <c r="D15" s="27" t="s">
        <v>43</v>
      </c>
      <c r="E15" s="28" t="s">
        <v>44</v>
      </c>
      <c r="F15" s="29">
        <v>266</v>
      </c>
      <c r="G15" s="30">
        <v>20</v>
      </c>
      <c r="H15" s="29">
        <f t="shared" si="0"/>
        <v>286</v>
      </c>
      <c r="I15" s="31"/>
      <c r="J15" s="32">
        <f>0.0328*H15</f>
        <v>9.3808</v>
      </c>
      <c r="K15" s="33">
        <f t="shared" si="1"/>
        <v>9.8808</v>
      </c>
      <c r="L15" s="34"/>
    </row>
    <row r="16" ht="45" spans="1:12">
      <c r="A16" s="24" t="s">
        <v>30</v>
      </c>
      <c r="B16" s="25" t="s">
        <v>31</v>
      </c>
      <c r="C16" s="26" t="s">
        <v>32</v>
      </c>
      <c r="D16" s="27"/>
      <c r="E16" s="28" t="s">
        <v>45</v>
      </c>
      <c r="F16" s="29">
        <v>388</v>
      </c>
      <c r="G16" s="30">
        <v>20</v>
      </c>
      <c r="H16" s="29">
        <f t="shared" si="0"/>
        <v>408</v>
      </c>
      <c r="I16" s="31"/>
      <c r="J16" s="32">
        <f>0.0344*H16</f>
        <v>14.0352</v>
      </c>
      <c r="K16" s="33">
        <f t="shared" si="1"/>
        <v>14.5352</v>
      </c>
      <c r="L16" s="34"/>
    </row>
    <row r="17" ht="45" spans="1:12">
      <c r="A17" s="24" t="s">
        <v>30</v>
      </c>
      <c r="B17" s="25" t="s">
        <v>31</v>
      </c>
      <c r="C17" s="26" t="s">
        <v>32</v>
      </c>
      <c r="D17" s="27"/>
      <c r="E17" s="28" t="s">
        <v>46</v>
      </c>
      <c r="F17" s="29">
        <v>1048</v>
      </c>
      <c r="G17" s="30">
        <v>20</v>
      </c>
      <c r="H17" s="29">
        <f t="shared" si="0"/>
        <v>1068</v>
      </c>
      <c r="I17" s="31"/>
      <c r="J17" s="32">
        <f>0.0342*H17</f>
        <v>36.5256</v>
      </c>
      <c r="K17" s="33">
        <f t="shared" si="1"/>
        <v>37.0256</v>
      </c>
      <c r="L17" s="34"/>
    </row>
    <row r="18" ht="45" spans="1:12">
      <c r="A18" s="24" t="s">
        <v>30</v>
      </c>
      <c r="B18" s="25" t="s">
        <v>31</v>
      </c>
      <c r="C18" s="26" t="s">
        <v>32</v>
      </c>
      <c r="D18" s="27"/>
      <c r="E18" s="28" t="s">
        <v>47</v>
      </c>
      <c r="F18" s="29">
        <v>524</v>
      </c>
      <c r="G18" s="30">
        <v>20</v>
      </c>
      <c r="H18" s="29">
        <f t="shared" si="0"/>
        <v>544</v>
      </c>
      <c r="I18" s="31"/>
      <c r="J18" s="32">
        <f>0.0362*H18</f>
        <v>19.6928</v>
      </c>
      <c r="K18" s="33">
        <f t="shared" si="1"/>
        <v>20.1928</v>
      </c>
      <c r="L18" s="34"/>
    </row>
    <row r="19" ht="45" spans="1:12">
      <c r="A19" s="24" t="s">
        <v>30</v>
      </c>
      <c r="B19" s="25" t="s">
        <v>31</v>
      </c>
      <c r="C19" s="26" t="s">
        <v>32</v>
      </c>
      <c r="D19" s="27" t="s">
        <v>48</v>
      </c>
      <c r="E19" s="28" t="s">
        <v>49</v>
      </c>
      <c r="F19" s="29">
        <v>266</v>
      </c>
      <c r="G19" s="30">
        <v>20</v>
      </c>
      <c r="H19" s="29">
        <f t="shared" si="0"/>
        <v>286</v>
      </c>
      <c r="I19" s="31"/>
      <c r="J19" s="32">
        <f>0.0328*H19</f>
        <v>9.3808</v>
      </c>
      <c r="K19" s="33">
        <f t="shared" si="1"/>
        <v>9.8808</v>
      </c>
      <c r="L19" s="34"/>
    </row>
    <row r="20" ht="45" spans="1:12">
      <c r="A20" s="24" t="s">
        <v>30</v>
      </c>
      <c r="B20" s="25" t="s">
        <v>31</v>
      </c>
      <c r="C20" s="26" t="s">
        <v>32</v>
      </c>
      <c r="D20" s="27"/>
      <c r="E20" s="28" t="s">
        <v>50</v>
      </c>
      <c r="F20" s="29">
        <v>388</v>
      </c>
      <c r="G20" s="30">
        <v>20</v>
      </c>
      <c r="H20" s="29">
        <f t="shared" si="0"/>
        <v>408</v>
      </c>
      <c r="I20" s="31"/>
      <c r="J20" s="32">
        <f>0.0344*H20</f>
        <v>14.0352</v>
      </c>
      <c r="K20" s="33">
        <f t="shared" si="1"/>
        <v>14.5352</v>
      </c>
      <c r="L20" s="34"/>
    </row>
    <row r="21" ht="45" spans="1:12">
      <c r="A21" s="24" t="s">
        <v>30</v>
      </c>
      <c r="B21" s="25" t="s">
        <v>31</v>
      </c>
      <c r="C21" s="26" t="s">
        <v>32</v>
      </c>
      <c r="D21" s="27"/>
      <c r="E21" s="28" t="s">
        <v>51</v>
      </c>
      <c r="F21" s="29">
        <v>902</v>
      </c>
      <c r="G21" s="30">
        <v>20</v>
      </c>
      <c r="H21" s="29">
        <f t="shared" si="0"/>
        <v>922</v>
      </c>
      <c r="I21" s="31"/>
      <c r="J21" s="32">
        <f>0.0342*H21</f>
        <v>31.5324</v>
      </c>
      <c r="K21" s="33">
        <f t="shared" si="1"/>
        <v>32.0324</v>
      </c>
      <c r="L21" s="34"/>
    </row>
    <row r="22" ht="45" spans="1:12">
      <c r="A22" s="24" t="s">
        <v>30</v>
      </c>
      <c r="B22" s="25" t="s">
        <v>31</v>
      </c>
      <c r="C22" s="26" t="s">
        <v>32</v>
      </c>
      <c r="D22" s="27"/>
      <c r="E22" s="28" t="s">
        <v>52</v>
      </c>
      <c r="F22" s="29">
        <v>450</v>
      </c>
      <c r="G22" s="30">
        <v>20</v>
      </c>
      <c r="H22" s="29">
        <f t="shared" si="0"/>
        <v>470</v>
      </c>
      <c r="I22" s="31"/>
      <c r="J22" s="32">
        <f>0.0362*H22</f>
        <v>17.014</v>
      </c>
      <c r="K22" s="33">
        <f t="shared" si="1"/>
        <v>17.514</v>
      </c>
      <c r="L22" s="34"/>
    </row>
    <row r="23" ht="26.25" spans="1:12">
      <c r="A23" s="35" t="s">
        <v>53</v>
      </c>
      <c r="B23" s="36"/>
      <c r="C23" s="36"/>
      <c r="D23" s="36"/>
      <c r="E23" s="37"/>
      <c r="F23" s="29">
        <f t="shared" ref="F23:H23" si="2">SUM(F7:F22)</f>
        <v>8592</v>
      </c>
      <c r="G23" s="30">
        <f t="shared" si="2"/>
        <v>312</v>
      </c>
      <c r="H23" s="29">
        <f t="shared" si="2"/>
        <v>8904</v>
      </c>
      <c r="I23" s="38"/>
      <c r="J23" s="32">
        <f>SUM(J7:J22)</f>
        <v>307.2928</v>
      </c>
      <c r="K23" s="32">
        <f>SUM(K7:K22)</f>
        <v>315.2928</v>
      </c>
      <c r="L23" s="39"/>
    </row>
  </sheetData>
  <mergeCells count="10">
    <mergeCell ref="A1:L1"/>
    <mergeCell ref="A2:L2"/>
    <mergeCell ref="E3:F3"/>
    <mergeCell ref="E4:F4"/>
    <mergeCell ref="A23:D23"/>
    <mergeCell ref="D7:D10"/>
    <mergeCell ref="D11:D14"/>
    <mergeCell ref="D15:D18"/>
    <mergeCell ref="D19:D22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2025-12-08T03:33:45Z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F3919B6371764FA4B5D6FA21FEF785F7_12</vt:lpwstr>
  </property>
  <property fmtid="{D5CDD505-2E9C-101B-9397-08002B2CF9AE}" pid="4" name="CalculationRule">
    <vt:i4>0</vt:i4>
  </property>
</Properties>
</file>