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南平至柔" sheetId="1" r:id="rId1"/>
    <sheet name="Sheet2" sheetId="2" r:id="rId2"/>
    <sheet name="徐州振轩" sheetId="5" r:id="rId3"/>
    <sheet name="淮安祥和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<sst xmlns="http://schemas.openxmlformats.org/spreadsheetml/2006/main" count="130" uniqueCount="39">
  <si>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</si>
  <si>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</si>
  <si>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</si>
  <si>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</si>
  <si>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SF3266246147424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</si>
  <si>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</si>
  <si>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</si>
  <si>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</si>
  <si>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</si>
  <si>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</si>
  <si>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</si>
  <si>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</si>
  <si>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</si>
  <si>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</si>
  <si>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</si>
  <si>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</si>
  <si>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</si>
  <si>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</si>
  <si>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</si>
  <si>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</si>
  <si>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</si>
  <si>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</si>
  <si>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</si>
  <si>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</si>
  <si>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</si>
  <si>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</si>
  <si>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</si>
  <si>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</si>
  <si>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S25121638 
PO00010 ET090009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</si>
  <si>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</si>
  <si>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</si>
  <si>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</si>
  <si>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</si>
  <si>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</si>
  <si>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</si>
  <si>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theme="1"/>
        <rFont val="宋体"/>
        <charset val="134"/>
      </rPr>
      <t>合计</t>
    </r>
  </si>
  <si>
    <t>20*30*40</t>
  </si>
  <si>
    <t>S25121638 
PO00010 ET090009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</si>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</sst>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b/>
      <sz val="11"/>
      <color theme="1"/>
      <name val="Calibri"/>
      <charset val="134"/>
    </font>
    <font>
      <b/>
      <sz val="11"/>
      <color rgb="FF504040"/>
      <name val="Calibri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9" fontId="15" fillId="0" borderId="3" xfId="0" applyNumberFormat="1" applyFont="1" applyBorder="1" applyAlignment="1">
      <alignment horizontal="center" vertical="top" wrapText="1"/>
    </xf>
    <xf numFmtId="0" fontId="0" fillId="0" borderId="0" xfId="0" applyFill="1">
      <alignment vertical="center"/>
    </xf>
    <xf numFmtId="0" fontId="16" fillId="0" borderId="3" xfId="49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114300</xdr:colOff>
      <xdr:row>0</xdr:row>
      <xdr:rowOff>123825</xdr:rowOff>
    </xdr:from>
    <xdr:to>
      <xdr:col>11</xdr:col>
      <xdr:colOff>276225</xdr:colOff>
      <xdr:row>3</xdr:row>
      <xdr:rowOff>96520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123825"/>
          <a:ext cx="1857375" cy="839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237490</xdr:colOff>
      <xdr:row>0</xdr:row>
      <xdr:rowOff>142875</xdr:rowOff>
    </xdr:from>
    <xdr:to>
      <xdr:col>11</xdr:col>
      <xdr:colOff>647700</xdr:colOff>
      <xdr:row>3</xdr:row>
      <xdr:rowOff>11430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71640" y="142875"/>
          <a:ext cx="2105660" cy="735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209550</xdr:colOff>
      <xdr:row>0</xdr:row>
      <xdr:rowOff>209550</xdr:rowOff>
    </xdr:from>
    <xdr:to>
      <xdr:col>12</xdr:col>
      <xdr:colOff>66675</xdr:colOff>
      <xdr:row>3</xdr:row>
      <xdr:rowOff>48895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43700" y="209550"/>
          <a:ext cx="2238375" cy="706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O19" sqref="O19:O20"/>
    </sheetView>
  </sheetViews>
  <sheetFormatPr defaultColWidth="9" defaultRowHeight="13.5"/>
  <cols>
    <col min="1" max="1" width="15.75" style="1" customWidth="1"/>
    <col min="2" max="4" width="9" style="1"/>
    <col min="5" max="5" width="7.625" style="1" customWidth="1"/>
    <col min="6" max="6" width="9" style="1"/>
    <col min="7" max="7" width="8" style="1" customWidth="1"/>
    <col min="8" max="8" width="7.5" style="1" customWidth="1"/>
    <col min="9" max="9" width="10.875" style="1" customWidth="1"/>
    <col min="10" max="10" width="10.375" style="1" customWidth="1"/>
    <col min="11" max="11" width="11.875" style="1" customWidth="1"/>
    <col min="1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46012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16" customHeight="1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38" t="s">
        <v>28</v>
      </c>
      <c r="B7" s="28" t="s">
        <v>29</v>
      </c>
      <c r="C7" s="29">
        <v>2773</v>
      </c>
      <c r="D7" s="30">
        <v>2</v>
      </c>
      <c r="E7" s="31"/>
      <c r="F7" s="29">
        <v>4259</v>
      </c>
      <c r="G7" s="32">
        <f>F7*0.02</f>
        <v>85.18</v>
      </c>
      <c r="H7" s="32">
        <f>SUM(F7:G7)</f>
        <v>4344.18</v>
      </c>
      <c r="I7" s="41">
        <v>45661</v>
      </c>
      <c r="J7" s="42">
        <v>24.9</v>
      </c>
      <c r="K7" s="42">
        <v>25.3</v>
      </c>
      <c r="L7" s="42" t="s">
        <v>30</v>
      </c>
      <c r="M7" s="47"/>
    </row>
    <row r="8" s="1" customFormat="1" ht="15" spans="1:13">
      <c r="A8" s="38"/>
      <c r="B8" s="28"/>
      <c r="C8" s="29">
        <v>2773</v>
      </c>
      <c r="D8" s="30">
        <v>2</v>
      </c>
      <c r="E8" s="31"/>
      <c r="F8" s="29">
        <v>4259</v>
      </c>
      <c r="G8" s="32">
        <f t="shared" ref="G8:G27" si="0">F8*0.02</f>
        <v>85.18</v>
      </c>
      <c r="H8" s="32">
        <f t="shared" ref="H8:H27" si="1">SUM(F8:G8)</f>
        <v>4344.18</v>
      </c>
      <c r="I8" s="33"/>
      <c r="J8" s="34"/>
      <c r="K8" s="34"/>
      <c r="L8" s="34"/>
      <c r="M8" s="47"/>
    </row>
    <row r="9" s="1" customFormat="1" ht="15" spans="1:13">
      <c r="A9" s="38"/>
      <c r="B9" s="28"/>
      <c r="C9" s="29">
        <v>2683</v>
      </c>
      <c r="D9" s="30">
        <v>68</v>
      </c>
      <c r="E9" s="31"/>
      <c r="F9" s="29">
        <v>6740</v>
      </c>
      <c r="G9" s="32">
        <f t="shared" si="0"/>
        <v>134.8</v>
      </c>
      <c r="H9" s="32">
        <f t="shared" si="1"/>
        <v>6874.8</v>
      </c>
      <c r="I9" s="33"/>
      <c r="J9" s="34"/>
      <c r="K9" s="34"/>
      <c r="L9" s="34"/>
      <c r="M9" s="47"/>
    </row>
    <row r="10" s="1" customFormat="1" ht="15" spans="1:13">
      <c r="A10" s="38"/>
      <c r="B10" s="28"/>
      <c r="C10" s="29">
        <v>2683</v>
      </c>
      <c r="D10" s="30">
        <v>68</v>
      </c>
      <c r="E10" s="31"/>
      <c r="F10" s="29">
        <v>6740</v>
      </c>
      <c r="G10" s="32">
        <f t="shared" si="0"/>
        <v>134.8</v>
      </c>
      <c r="H10" s="32">
        <f t="shared" si="1"/>
        <v>6874.8</v>
      </c>
      <c r="I10" s="33"/>
      <c r="J10" s="34"/>
      <c r="K10" s="34"/>
      <c r="L10" s="34"/>
      <c r="M10" s="47"/>
    </row>
    <row r="11" s="1" customFormat="1" ht="15" spans="1:13">
      <c r="A11" s="38"/>
      <c r="B11" s="28"/>
      <c r="C11" s="29">
        <v>2683</v>
      </c>
      <c r="D11" s="30">
        <v>69</v>
      </c>
      <c r="E11" s="31"/>
      <c r="F11" s="29">
        <v>7036</v>
      </c>
      <c r="G11" s="32">
        <f t="shared" si="0"/>
        <v>140.72</v>
      </c>
      <c r="H11" s="32">
        <f t="shared" si="1"/>
        <v>7176.72</v>
      </c>
      <c r="I11" s="33"/>
      <c r="J11" s="34"/>
      <c r="K11" s="34"/>
      <c r="L11" s="34"/>
      <c r="M11" s="47"/>
    </row>
    <row r="12" s="1" customFormat="1" ht="15" spans="1:13">
      <c r="A12" s="38"/>
      <c r="B12" s="28"/>
      <c r="C12" s="29">
        <v>2683</v>
      </c>
      <c r="D12" s="30">
        <v>69</v>
      </c>
      <c r="E12" s="31"/>
      <c r="F12" s="29">
        <v>7036</v>
      </c>
      <c r="G12" s="32">
        <f t="shared" si="0"/>
        <v>140.72</v>
      </c>
      <c r="H12" s="32">
        <f t="shared" si="1"/>
        <v>7176.72</v>
      </c>
      <c r="I12" s="33"/>
      <c r="J12" s="34"/>
      <c r="K12" s="34"/>
      <c r="L12" s="34"/>
      <c r="M12" s="47"/>
    </row>
    <row r="13" s="1" customFormat="1" ht="15" spans="1:13">
      <c r="A13" s="38"/>
      <c r="B13" s="28"/>
      <c r="C13" s="39">
        <v>2405</v>
      </c>
      <c r="D13" s="40">
        <v>89</v>
      </c>
      <c r="E13" s="31"/>
      <c r="F13" s="39">
        <v>911</v>
      </c>
      <c r="G13" s="32">
        <f t="shared" si="0"/>
        <v>18.22</v>
      </c>
      <c r="H13" s="32">
        <f t="shared" si="1"/>
        <v>929.22</v>
      </c>
      <c r="I13" s="33"/>
      <c r="J13" s="34"/>
      <c r="K13" s="34"/>
      <c r="L13" s="34"/>
      <c r="M13" s="47"/>
    </row>
    <row r="14" s="1" customFormat="1" ht="15" spans="1:13">
      <c r="A14" s="38"/>
      <c r="B14" s="28"/>
      <c r="C14" s="39">
        <v>2405</v>
      </c>
      <c r="D14" s="40">
        <v>89</v>
      </c>
      <c r="E14" s="31"/>
      <c r="F14" s="39">
        <v>911</v>
      </c>
      <c r="G14" s="32">
        <f t="shared" si="0"/>
        <v>18.22</v>
      </c>
      <c r="H14" s="32">
        <f t="shared" si="1"/>
        <v>929.22</v>
      </c>
      <c r="I14" s="33"/>
      <c r="J14" s="34"/>
      <c r="K14" s="34"/>
      <c r="L14" s="34"/>
      <c r="M14" s="47"/>
    </row>
    <row r="15" s="1" customFormat="1" ht="15" spans="1:13">
      <c r="A15" s="38"/>
      <c r="B15" s="28"/>
      <c r="C15" s="39">
        <v>2405</v>
      </c>
      <c r="D15" s="40">
        <v>90</v>
      </c>
      <c r="E15" s="31"/>
      <c r="F15" s="39">
        <v>614</v>
      </c>
      <c r="G15" s="32">
        <f t="shared" si="0"/>
        <v>12.28</v>
      </c>
      <c r="H15" s="32">
        <f t="shared" si="1"/>
        <v>626.28</v>
      </c>
      <c r="I15" s="33"/>
      <c r="J15" s="34"/>
      <c r="K15" s="34"/>
      <c r="L15" s="34"/>
      <c r="M15" s="47"/>
    </row>
    <row r="16" s="1" customFormat="1" ht="15" spans="1:13">
      <c r="A16" s="38"/>
      <c r="B16" s="28"/>
      <c r="C16" s="39">
        <v>2405</v>
      </c>
      <c r="D16" s="40">
        <v>90</v>
      </c>
      <c r="E16" s="31"/>
      <c r="F16" s="39">
        <v>614</v>
      </c>
      <c r="G16" s="32">
        <f t="shared" si="0"/>
        <v>12.28</v>
      </c>
      <c r="H16" s="32">
        <f t="shared" si="1"/>
        <v>626.28</v>
      </c>
      <c r="I16" s="33"/>
      <c r="J16" s="34"/>
      <c r="K16" s="34"/>
      <c r="L16" s="34"/>
      <c r="M16" s="47"/>
    </row>
    <row r="17" s="1" customFormat="1" ht="15" spans="1:13">
      <c r="A17" s="38"/>
      <c r="B17" s="28"/>
      <c r="C17" s="39">
        <v>2659</v>
      </c>
      <c r="D17" s="40">
        <v>94</v>
      </c>
      <c r="E17" s="31"/>
      <c r="F17" s="39">
        <v>3640</v>
      </c>
      <c r="G17" s="32">
        <f t="shared" si="0"/>
        <v>72.8</v>
      </c>
      <c r="H17" s="32">
        <f t="shared" si="1"/>
        <v>3712.8</v>
      </c>
      <c r="I17" s="33"/>
      <c r="J17" s="34"/>
      <c r="K17" s="34"/>
      <c r="L17" s="34"/>
      <c r="M17" s="47"/>
    </row>
    <row r="18" s="1" customFormat="1" ht="15" spans="1:13">
      <c r="A18" s="38"/>
      <c r="B18" s="28"/>
      <c r="C18" s="39">
        <v>2659</v>
      </c>
      <c r="D18" s="40">
        <v>94</v>
      </c>
      <c r="E18" s="31"/>
      <c r="F18" s="39">
        <v>3640</v>
      </c>
      <c r="G18" s="32">
        <f t="shared" si="0"/>
        <v>72.8</v>
      </c>
      <c r="H18" s="32">
        <f t="shared" si="1"/>
        <v>3712.8</v>
      </c>
      <c r="I18" s="33"/>
      <c r="J18" s="34"/>
      <c r="K18" s="34"/>
      <c r="L18" s="34"/>
      <c r="M18" s="47"/>
    </row>
    <row r="19" s="1" customFormat="1" ht="15" spans="1:13">
      <c r="A19" s="38"/>
      <c r="B19" s="28"/>
      <c r="C19" s="39">
        <v>2662</v>
      </c>
      <c r="D19" s="40">
        <v>14</v>
      </c>
      <c r="E19" s="31"/>
      <c r="F19" s="39">
        <v>3505</v>
      </c>
      <c r="G19" s="32">
        <f t="shared" si="0"/>
        <v>70.1</v>
      </c>
      <c r="H19" s="32">
        <f t="shared" si="1"/>
        <v>3575.1</v>
      </c>
      <c r="I19" s="33"/>
      <c r="J19" s="34"/>
      <c r="K19" s="34"/>
      <c r="L19" s="34"/>
      <c r="M19" s="47"/>
    </row>
    <row r="20" s="1" customFormat="1" ht="15" spans="1:13">
      <c r="A20" s="38"/>
      <c r="B20" s="28"/>
      <c r="C20" s="39">
        <v>2662</v>
      </c>
      <c r="D20" s="40">
        <v>14</v>
      </c>
      <c r="E20" s="31"/>
      <c r="F20" s="39">
        <v>3505</v>
      </c>
      <c r="G20" s="32">
        <f t="shared" si="0"/>
        <v>70.1</v>
      </c>
      <c r="H20" s="32">
        <f t="shared" si="1"/>
        <v>3575.1</v>
      </c>
      <c r="I20" s="33"/>
      <c r="J20" s="34"/>
      <c r="K20" s="34"/>
      <c r="L20" s="34"/>
      <c r="M20" s="47"/>
    </row>
    <row r="21" s="1" customFormat="1" ht="15" spans="1:13">
      <c r="A21" s="38"/>
      <c r="B21" s="28"/>
      <c r="C21" s="39">
        <v>2665</v>
      </c>
      <c r="D21" s="40">
        <v>32</v>
      </c>
      <c r="E21" s="31"/>
      <c r="F21" s="39">
        <v>15454</v>
      </c>
      <c r="G21" s="32">
        <f t="shared" si="0"/>
        <v>309.08</v>
      </c>
      <c r="H21" s="32">
        <f t="shared" si="1"/>
        <v>15763.08</v>
      </c>
      <c r="I21" s="33"/>
      <c r="J21" s="34"/>
      <c r="K21" s="34"/>
      <c r="L21" s="34"/>
      <c r="M21" s="47"/>
    </row>
    <row r="22" s="1" customFormat="1" ht="15" spans="1:13">
      <c r="A22" s="38"/>
      <c r="B22" s="28"/>
      <c r="C22" s="39">
        <v>2665</v>
      </c>
      <c r="D22" s="40">
        <v>32</v>
      </c>
      <c r="E22" s="31"/>
      <c r="F22" s="39">
        <v>15454</v>
      </c>
      <c r="G22" s="32">
        <f t="shared" si="0"/>
        <v>309.08</v>
      </c>
      <c r="H22" s="32">
        <f t="shared" si="1"/>
        <v>15763.08</v>
      </c>
      <c r="I22" s="33"/>
      <c r="J22" s="34"/>
      <c r="K22" s="34"/>
      <c r="L22" s="34"/>
      <c r="M22" s="47"/>
    </row>
    <row r="23" s="1" customFormat="1" ht="15" spans="1:13">
      <c r="A23" s="38"/>
      <c r="B23" s="28"/>
      <c r="C23" s="39">
        <v>2665</v>
      </c>
      <c r="D23" s="40">
        <v>33</v>
      </c>
      <c r="E23" s="31"/>
      <c r="F23" s="39">
        <v>18283</v>
      </c>
      <c r="G23" s="32">
        <f t="shared" si="0"/>
        <v>365.66</v>
      </c>
      <c r="H23" s="32">
        <f t="shared" si="1"/>
        <v>18648.66</v>
      </c>
      <c r="I23" s="33"/>
      <c r="J23" s="34"/>
      <c r="K23" s="34"/>
      <c r="L23" s="34"/>
      <c r="M23" s="47"/>
    </row>
    <row r="24" s="1" customFormat="1" ht="15" spans="1:13">
      <c r="A24" s="38"/>
      <c r="B24" s="28"/>
      <c r="C24" s="39">
        <v>2665</v>
      </c>
      <c r="D24" s="40">
        <v>33</v>
      </c>
      <c r="E24" s="31"/>
      <c r="F24" s="39">
        <v>18283</v>
      </c>
      <c r="G24" s="32">
        <f t="shared" si="0"/>
        <v>365.66</v>
      </c>
      <c r="H24" s="32">
        <f t="shared" si="1"/>
        <v>18648.66</v>
      </c>
      <c r="I24" s="33"/>
      <c r="J24" s="34"/>
      <c r="K24" s="34"/>
      <c r="L24" s="34"/>
      <c r="M24" s="47"/>
    </row>
    <row r="25" s="1" customFormat="1" ht="15" spans="1:13">
      <c r="A25" s="38"/>
      <c r="B25" s="28"/>
      <c r="C25" s="39">
        <v>2775</v>
      </c>
      <c r="D25" s="40">
        <v>60</v>
      </c>
      <c r="E25" s="31"/>
      <c r="F25" s="39">
        <v>1544</v>
      </c>
      <c r="G25" s="32">
        <f t="shared" si="0"/>
        <v>30.88</v>
      </c>
      <c r="H25" s="32">
        <f t="shared" si="1"/>
        <v>1574.88</v>
      </c>
      <c r="I25" s="33"/>
      <c r="J25" s="34"/>
      <c r="K25" s="34"/>
      <c r="L25" s="34"/>
      <c r="M25" s="47"/>
    </row>
    <row r="26" s="1" customFormat="1" ht="15" spans="1:13">
      <c r="A26" s="38"/>
      <c r="B26" s="28"/>
      <c r="C26" s="39">
        <v>2775</v>
      </c>
      <c r="D26" s="40">
        <v>60</v>
      </c>
      <c r="E26" s="31"/>
      <c r="F26" s="39">
        <v>1544</v>
      </c>
      <c r="G26" s="32">
        <f t="shared" si="0"/>
        <v>30.88</v>
      </c>
      <c r="H26" s="32">
        <f t="shared" si="1"/>
        <v>1574.88</v>
      </c>
      <c r="I26" s="33"/>
      <c r="J26" s="34"/>
      <c r="K26" s="34"/>
      <c r="L26" s="34"/>
      <c r="M26" s="47"/>
    </row>
    <row r="27" ht="15" spans="1:13">
      <c r="A27" s="28" t="s">
        <v>31</v>
      </c>
      <c r="B27" s="36"/>
      <c r="C27" s="36"/>
      <c r="D27" s="36"/>
      <c r="E27" s="36"/>
      <c r="F27" s="37">
        <f>SUM(F7:F26)</f>
        <v>123972</v>
      </c>
      <c r="G27" s="32">
        <f t="shared" si="0"/>
        <v>2479.44</v>
      </c>
      <c r="H27" s="32">
        <f t="shared" si="1"/>
        <v>126451.44</v>
      </c>
      <c r="I27" s="36"/>
      <c r="J27" s="36"/>
      <c r="K27" s="36"/>
      <c r="L27" s="36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H35"/>
  <sheetViews>
    <sheetView workbookViewId="0">
      <selection activeCell="M30" sqref="M30"/>
    </sheetView>
  </sheetViews>
  <sheetFormatPr defaultColWidth="9" defaultRowHeight="13.5" outlineLevelCol="7"/>
  <cols>
    <col min="3" max="6" width="9" style="44"/>
  </cols>
  <sheetData>
    <row r="7" ht="16.5" spans="3:6">
      <c r="C7" s="45" t="s">
        <v>17</v>
      </c>
      <c r="D7" s="46" t="s">
        <v>32</v>
      </c>
      <c r="E7" s="46" t="s">
        <v>33</v>
      </c>
      <c r="F7" s="46" t="s">
        <v>34</v>
      </c>
    </row>
    <row r="8" ht="15" spans="3:6">
      <c r="C8" s="37" t="s">
        <v>29</v>
      </c>
      <c r="D8" s="29">
        <v>2773</v>
      </c>
      <c r="E8" s="30">
        <v>2</v>
      </c>
      <c r="F8" s="29">
        <v>4259</v>
      </c>
    </row>
    <row r="9" ht="15" spans="3:6">
      <c r="C9" s="37" t="s">
        <v>29</v>
      </c>
      <c r="D9" s="29">
        <v>2683</v>
      </c>
      <c r="E9" s="30">
        <v>68</v>
      </c>
      <c r="F9" s="29">
        <v>6740</v>
      </c>
    </row>
    <row r="10" ht="15" spans="3:6">
      <c r="C10" s="37" t="s">
        <v>29</v>
      </c>
      <c r="D10" s="29">
        <v>2683</v>
      </c>
      <c r="E10" s="30">
        <v>69</v>
      </c>
      <c r="F10" s="29">
        <v>7036</v>
      </c>
    </row>
    <row r="11" ht="15" spans="3:6">
      <c r="C11" s="37" t="s">
        <v>29</v>
      </c>
      <c r="D11" s="39">
        <v>2405</v>
      </c>
      <c r="E11" s="40">
        <v>89</v>
      </c>
      <c r="F11" s="39">
        <v>911</v>
      </c>
    </row>
    <row r="12" ht="15" spans="3:6">
      <c r="C12" s="37" t="s">
        <v>29</v>
      </c>
      <c r="D12" s="39">
        <v>2405</v>
      </c>
      <c r="E12" s="40">
        <v>90</v>
      </c>
      <c r="F12" s="39">
        <v>614</v>
      </c>
    </row>
    <row r="13" ht="15" spans="3:6">
      <c r="C13" s="37" t="s">
        <v>29</v>
      </c>
      <c r="D13" s="39">
        <v>2659</v>
      </c>
      <c r="E13" s="40">
        <v>94</v>
      </c>
      <c r="F13" s="39">
        <v>3640</v>
      </c>
    </row>
    <row r="14" ht="15" spans="3:6">
      <c r="C14" s="37" t="s">
        <v>29</v>
      </c>
      <c r="D14" s="39">
        <v>2662</v>
      </c>
      <c r="E14" s="40">
        <v>14</v>
      </c>
      <c r="F14" s="39">
        <v>3505</v>
      </c>
    </row>
    <row r="15" ht="15" spans="3:6">
      <c r="C15" s="37" t="s">
        <v>29</v>
      </c>
      <c r="D15" s="39">
        <v>2665</v>
      </c>
      <c r="E15" s="40">
        <v>32</v>
      </c>
      <c r="F15" s="39">
        <v>15454</v>
      </c>
    </row>
    <row r="16" ht="15" spans="3:6">
      <c r="C16" s="37" t="s">
        <v>29</v>
      </c>
      <c r="D16" s="39">
        <v>2665</v>
      </c>
      <c r="E16" s="40">
        <v>33</v>
      </c>
      <c r="F16" s="39">
        <v>18283</v>
      </c>
    </row>
    <row r="17" ht="15" spans="3:8">
      <c r="C17" s="37" t="s">
        <v>29</v>
      </c>
      <c r="D17" s="39">
        <v>2775</v>
      </c>
      <c r="E17" s="40">
        <v>60</v>
      </c>
      <c r="F17" s="39">
        <v>1544</v>
      </c>
    </row>
    <row r="18" ht="15" spans="3:8">
      <c r="C18" s="37" t="s">
        <v>35</v>
      </c>
      <c r="D18" s="37"/>
      <c r="E18" s="37"/>
      <c r="F18" s="37">
        <f>SUM(F7:F17)</f>
        <v>61986</v>
      </c>
    </row>
    <row r="19" ht="15" spans="3:8">
      <c r="C19" s="37"/>
      <c r="D19" s="37"/>
      <c r="E19" s="37"/>
      <c r="F19" s="37"/>
      <c r="H19">
        <f>F19*2</f>
        <v>0</v>
      </c>
    </row>
    <row r="21" ht="16.5" spans="3:8">
      <c r="C21" s="45" t="s">
        <v>17</v>
      </c>
      <c r="D21" s="46" t="s">
        <v>32</v>
      </c>
      <c r="E21" s="46" t="s">
        <v>33</v>
      </c>
      <c r="F21" s="46" t="s">
        <v>34</v>
      </c>
    </row>
    <row r="22" ht="15" spans="3:8">
      <c r="C22" s="37" t="s">
        <v>29</v>
      </c>
      <c r="D22" s="39">
        <v>2410</v>
      </c>
      <c r="E22" s="40">
        <v>32</v>
      </c>
      <c r="F22" s="39">
        <v>1123</v>
      </c>
    </row>
    <row r="23" ht="15" spans="3:8">
      <c r="C23" s="37" t="s">
        <v>29</v>
      </c>
      <c r="D23" s="39">
        <v>2530</v>
      </c>
      <c r="E23" s="40">
        <v>93</v>
      </c>
      <c r="F23" s="39">
        <v>1731</v>
      </c>
    </row>
    <row r="24" ht="15" spans="3:8">
      <c r="C24" s="37" t="s">
        <v>29</v>
      </c>
      <c r="D24" s="39">
        <v>2530</v>
      </c>
      <c r="E24" s="40">
        <v>94</v>
      </c>
      <c r="F24" s="39">
        <v>1118</v>
      </c>
    </row>
    <row r="25" ht="15" spans="3:8">
      <c r="C25" s="37" t="s">
        <v>29</v>
      </c>
      <c r="D25" s="39">
        <v>2777</v>
      </c>
      <c r="E25" s="40">
        <v>68</v>
      </c>
      <c r="F25" s="39">
        <v>1455</v>
      </c>
    </row>
    <row r="26" ht="15" spans="3:8">
      <c r="C26" s="37" t="s">
        <v>29</v>
      </c>
      <c r="D26" s="29">
        <v>2751</v>
      </c>
      <c r="E26" s="30">
        <v>72</v>
      </c>
      <c r="F26" s="29">
        <v>6490</v>
      </c>
    </row>
    <row r="27" ht="15" spans="3:8">
      <c r="C27" s="37" t="s">
        <v>29</v>
      </c>
      <c r="D27" s="29">
        <v>2751</v>
      </c>
      <c r="E27" s="30">
        <v>73</v>
      </c>
      <c r="F27" s="29">
        <v>5491</v>
      </c>
    </row>
    <row r="28" ht="15" spans="3:8">
      <c r="C28" s="37" t="s">
        <v>29</v>
      </c>
      <c r="D28" s="29">
        <v>2677</v>
      </c>
      <c r="E28" s="30">
        <v>51</v>
      </c>
      <c r="F28" s="43">
        <v>1124</v>
      </c>
    </row>
    <row r="29" ht="15" spans="3:8">
      <c r="C29" s="37" t="s">
        <v>29</v>
      </c>
      <c r="D29" s="29">
        <v>2677</v>
      </c>
      <c r="E29" s="30">
        <v>52</v>
      </c>
      <c r="F29" s="29">
        <v>759</v>
      </c>
    </row>
    <row r="30" ht="15" spans="3:8">
      <c r="C30" s="37" t="s">
        <v>29</v>
      </c>
      <c r="D30" s="39">
        <v>2824</v>
      </c>
      <c r="E30" s="40">
        <v>2</v>
      </c>
      <c r="F30" s="39">
        <v>948</v>
      </c>
    </row>
    <row r="31" ht="15" spans="3:8">
      <c r="C31" s="37" t="s">
        <v>35</v>
      </c>
      <c r="D31" s="37"/>
      <c r="E31" s="37"/>
      <c r="F31" s="37">
        <f>SUM(F22:F30)</f>
        <v>20239</v>
      </c>
    </row>
    <row r="33" ht="16.5" spans="3:6">
      <c r="C33" s="45" t="s">
        <v>17</v>
      </c>
      <c r="D33" s="46" t="s">
        <v>32</v>
      </c>
      <c r="E33" s="46" t="s">
        <v>33</v>
      </c>
      <c r="F33" s="46" t="s">
        <v>34</v>
      </c>
    </row>
    <row r="34" ht="15" spans="3:6">
      <c r="C34" s="37" t="s">
        <v>29</v>
      </c>
      <c r="D34" s="39">
        <v>2825</v>
      </c>
      <c r="E34" s="40">
        <v>51</v>
      </c>
      <c r="F34" s="39">
        <v>1331</v>
      </c>
    </row>
    <row r="35" ht="15" spans="3:6">
      <c r="C35" s="37" t="s">
        <v>35</v>
      </c>
      <c r="D35" s="37"/>
      <c r="E35" s="37"/>
      <c r="F35" s="37">
        <f>SUM(F34:F34)</f>
        <v>1331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L7" sqref="L7:L24"/>
    </sheetView>
  </sheetViews>
  <sheetFormatPr defaultColWidth="9" defaultRowHeight="13.5"/>
  <cols>
    <col min="1" max="1" width="15.75" style="1" customWidth="1"/>
    <col min="2" max="4" width="9" style="1"/>
    <col min="5" max="5" width="7.625" style="1" customWidth="1"/>
    <col min="6" max="6" width="9" style="1"/>
    <col min="7" max="7" width="8" style="1" customWidth="1"/>
    <col min="8" max="8" width="7.5" style="1" customWidth="1"/>
    <col min="9" max="9" width="10.875" style="1" customWidth="1"/>
    <col min="10" max="10" width="10.375" style="1" customWidth="1"/>
    <col min="11" max="11" width="11.875" style="1" customWidth="1"/>
    <col min="1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46012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16" customHeight="1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38" t="s">
        <v>28</v>
      </c>
      <c r="B7" s="28" t="s">
        <v>29</v>
      </c>
      <c r="C7" s="39">
        <v>2410</v>
      </c>
      <c r="D7" s="40">
        <v>32</v>
      </c>
      <c r="E7" s="31"/>
      <c r="F7" s="39">
        <v>1123</v>
      </c>
      <c r="G7" s="32">
        <f t="shared" ref="G7:G30" si="0">F7*0.02</f>
        <v>22.46</v>
      </c>
      <c r="H7" s="32">
        <f t="shared" ref="H7:H30" si="1">SUM(F7:G7)</f>
        <v>1145.46</v>
      </c>
      <c r="I7" s="41">
        <v>1</v>
      </c>
      <c r="J7" s="42">
        <v>7.8</v>
      </c>
      <c r="K7" s="42">
        <v>8.2</v>
      </c>
      <c r="L7" s="42" t="s">
        <v>36</v>
      </c>
    </row>
    <row r="8" s="1" customFormat="1" ht="15" spans="1:13">
      <c r="A8" s="38"/>
      <c r="B8" s="28"/>
      <c r="C8" s="39">
        <v>2410</v>
      </c>
      <c r="D8" s="40">
        <v>32</v>
      </c>
      <c r="E8" s="31"/>
      <c r="F8" s="39">
        <v>1123</v>
      </c>
      <c r="G8" s="32">
        <f t="shared" si="0"/>
        <v>22.46</v>
      </c>
      <c r="H8" s="32">
        <f t="shared" si="1"/>
        <v>1145.46</v>
      </c>
      <c r="I8" s="33"/>
      <c r="J8" s="34"/>
      <c r="K8" s="34"/>
      <c r="L8" s="34"/>
    </row>
    <row r="9" s="1" customFormat="1" ht="15" spans="1:13">
      <c r="A9" s="38"/>
      <c r="B9" s="28"/>
      <c r="C9" s="39">
        <v>2530</v>
      </c>
      <c r="D9" s="40">
        <v>93</v>
      </c>
      <c r="E9" s="31"/>
      <c r="F9" s="39">
        <v>1731</v>
      </c>
      <c r="G9" s="32">
        <f t="shared" si="0"/>
        <v>34.62</v>
      </c>
      <c r="H9" s="32">
        <f t="shared" si="1"/>
        <v>1765.62</v>
      </c>
      <c r="I9" s="33"/>
      <c r="J9" s="34"/>
      <c r="K9" s="34"/>
      <c r="L9" s="34"/>
    </row>
    <row r="10" s="1" customFormat="1" ht="15" spans="1:13">
      <c r="A10" s="38"/>
      <c r="B10" s="28"/>
      <c r="C10" s="39">
        <v>2530</v>
      </c>
      <c r="D10" s="40">
        <v>93</v>
      </c>
      <c r="E10" s="31"/>
      <c r="F10" s="39">
        <v>1731</v>
      </c>
      <c r="G10" s="32">
        <f t="shared" si="0"/>
        <v>34.62</v>
      </c>
      <c r="H10" s="32">
        <f t="shared" si="1"/>
        <v>1765.62</v>
      </c>
      <c r="I10" s="33"/>
      <c r="J10" s="34"/>
      <c r="K10" s="34"/>
      <c r="L10" s="34"/>
    </row>
    <row r="11" s="1" customFormat="1" ht="15" spans="1:13">
      <c r="A11" s="38"/>
      <c r="B11" s="28"/>
      <c r="C11" s="39">
        <v>2530</v>
      </c>
      <c r="D11" s="40">
        <v>94</v>
      </c>
      <c r="E11" s="31"/>
      <c r="F11" s="39">
        <v>1118</v>
      </c>
      <c r="G11" s="32">
        <f t="shared" si="0"/>
        <v>22.36</v>
      </c>
      <c r="H11" s="32">
        <f t="shared" si="1"/>
        <v>1140.36</v>
      </c>
      <c r="I11" s="33"/>
      <c r="J11" s="34"/>
      <c r="K11" s="34"/>
      <c r="L11" s="34"/>
    </row>
    <row r="12" s="1" customFormat="1" ht="15" spans="1:13">
      <c r="A12" s="38"/>
      <c r="B12" s="28"/>
      <c r="C12" s="39">
        <v>2530</v>
      </c>
      <c r="D12" s="40">
        <v>94</v>
      </c>
      <c r="E12" s="31"/>
      <c r="F12" s="39">
        <v>1118</v>
      </c>
      <c r="G12" s="32">
        <f t="shared" si="0"/>
        <v>22.36</v>
      </c>
      <c r="H12" s="32">
        <f t="shared" si="1"/>
        <v>1140.36</v>
      </c>
      <c r="I12" s="33"/>
      <c r="J12" s="34"/>
      <c r="K12" s="34"/>
      <c r="L12" s="34"/>
    </row>
    <row r="13" s="1" customFormat="1" ht="15" spans="1:13">
      <c r="A13" s="38"/>
      <c r="B13" s="28"/>
      <c r="C13" s="39">
        <v>2777</v>
      </c>
      <c r="D13" s="40">
        <v>68</v>
      </c>
      <c r="E13" s="31"/>
      <c r="F13" s="39">
        <v>1455</v>
      </c>
      <c r="G13" s="32">
        <f t="shared" si="0"/>
        <v>29.1</v>
      </c>
      <c r="H13" s="32">
        <f t="shared" si="1"/>
        <v>1484.1</v>
      </c>
      <c r="I13" s="33"/>
      <c r="J13" s="34"/>
      <c r="K13" s="34"/>
      <c r="L13" s="34"/>
    </row>
    <row r="14" s="1" customFormat="1" ht="15" spans="1:13">
      <c r="A14" s="38"/>
      <c r="B14" s="28"/>
      <c r="C14" s="39">
        <v>2777</v>
      </c>
      <c r="D14" s="40">
        <v>68</v>
      </c>
      <c r="E14" s="31"/>
      <c r="F14" s="39">
        <v>1455</v>
      </c>
      <c r="G14" s="32">
        <f t="shared" si="0"/>
        <v>29.1</v>
      </c>
      <c r="H14" s="32">
        <f t="shared" si="1"/>
        <v>1484.1</v>
      </c>
      <c r="I14" s="33"/>
      <c r="J14" s="34"/>
      <c r="K14" s="34"/>
      <c r="L14" s="34"/>
    </row>
    <row r="15" s="1" customFormat="1" ht="15" spans="1:13">
      <c r="A15" s="38"/>
      <c r="B15" s="28"/>
      <c r="C15" s="29">
        <v>2751</v>
      </c>
      <c r="D15" s="30">
        <v>72</v>
      </c>
      <c r="E15" s="31"/>
      <c r="F15" s="29">
        <v>6490</v>
      </c>
      <c r="G15" s="32">
        <f t="shared" si="0"/>
        <v>129.8</v>
      </c>
      <c r="H15" s="32">
        <f t="shared" si="1"/>
        <v>6619.8</v>
      </c>
      <c r="I15" s="33"/>
      <c r="J15" s="34"/>
      <c r="K15" s="34"/>
      <c r="L15" s="34"/>
    </row>
    <row r="16" s="1" customFormat="1" ht="15" spans="1:13">
      <c r="A16" s="38"/>
      <c r="B16" s="28"/>
      <c r="C16" s="29">
        <v>2751</v>
      </c>
      <c r="D16" s="30">
        <v>72</v>
      </c>
      <c r="E16" s="31"/>
      <c r="F16" s="29">
        <v>6490</v>
      </c>
      <c r="G16" s="32">
        <f t="shared" si="0"/>
        <v>129.8</v>
      </c>
      <c r="H16" s="32">
        <f t="shared" si="1"/>
        <v>6619.8</v>
      </c>
      <c r="I16" s="33"/>
      <c r="J16" s="34"/>
      <c r="K16" s="34"/>
      <c r="L16" s="34"/>
    </row>
    <row r="17" s="1" customFormat="1" ht="15" spans="1:12">
      <c r="A17" s="38"/>
      <c r="B17" s="28"/>
      <c r="C17" s="29">
        <v>2751</v>
      </c>
      <c r="D17" s="30">
        <v>73</v>
      </c>
      <c r="E17" s="31"/>
      <c r="F17" s="29">
        <v>5491</v>
      </c>
      <c r="G17" s="32">
        <f t="shared" si="0"/>
        <v>109.82</v>
      </c>
      <c r="H17" s="32">
        <f t="shared" si="1"/>
        <v>5600.82</v>
      </c>
      <c r="I17" s="33"/>
      <c r="J17" s="34"/>
      <c r="K17" s="34"/>
      <c r="L17" s="34"/>
    </row>
    <row r="18" s="1" customFormat="1" ht="15" spans="1:12">
      <c r="A18" s="38"/>
      <c r="B18" s="28"/>
      <c r="C18" s="29">
        <v>2751</v>
      </c>
      <c r="D18" s="30">
        <v>73</v>
      </c>
      <c r="E18" s="31"/>
      <c r="F18" s="29">
        <v>5491</v>
      </c>
      <c r="G18" s="32">
        <f t="shared" si="0"/>
        <v>109.82</v>
      </c>
      <c r="H18" s="32">
        <f t="shared" si="1"/>
        <v>5600.82</v>
      </c>
      <c r="I18" s="33"/>
      <c r="J18" s="34"/>
      <c r="K18" s="34"/>
      <c r="L18" s="34"/>
    </row>
    <row r="19" s="1" customFormat="1" ht="15" spans="1:12">
      <c r="A19" s="38"/>
      <c r="B19" s="28"/>
      <c r="C19" s="29">
        <v>2677</v>
      </c>
      <c r="D19" s="30">
        <v>51</v>
      </c>
      <c r="E19" s="31"/>
      <c r="F19" s="43">
        <v>1124</v>
      </c>
      <c r="G19" s="32">
        <f t="shared" si="0"/>
        <v>22.48</v>
      </c>
      <c r="H19" s="32">
        <f t="shared" si="1"/>
        <v>1146.48</v>
      </c>
      <c r="I19" s="33"/>
      <c r="J19" s="34"/>
      <c r="K19" s="34"/>
      <c r="L19" s="34"/>
    </row>
    <row r="20" s="1" customFormat="1" ht="15" spans="1:12">
      <c r="A20" s="38"/>
      <c r="B20" s="28"/>
      <c r="C20" s="29">
        <v>2677</v>
      </c>
      <c r="D20" s="30">
        <v>51</v>
      </c>
      <c r="E20" s="31"/>
      <c r="F20" s="43">
        <v>1124</v>
      </c>
      <c r="G20" s="32">
        <f t="shared" si="0"/>
        <v>22.48</v>
      </c>
      <c r="H20" s="32">
        <f t="shared" si="1"/>
        <v>1146.48</v>
      </c>
      <c r="I20" s="33"/>
      <c r="J20" s="34"/>
      <c r="K20" s="34"/>
      <c r="L20" s="34"/>
    </row>
    <row r="21" s="1" customFormat="1" ht="15" spans="1:12">
      <c r="A21" s="38"/>
      <c r="B21" s="28"/>
      <c r="C21" s="29">
        <v>2677</v>
      </c>
      <c r="D21" s="30">
        <v>52</v>
      </c>
      <c r="E21" s="31"/>
      <c r="F21" s="29">
        <v>759</v>
      </c>
      <c r="G21" s="32">
        <f t="shared" si="0"/>
        <v>15.18</v>
      </c>
      <c r="H21" s="32">
        <f t="shared" si="1"/>
        <v>774.18</v>
      </c>
      <c r="I21" s="33"/>
      <c r="J21" s="34"/>
      <c r="K21" s="34"/>
      <c r="L21" s="34"/>
    </row>
    <row r="22" s="1" customFormat="1" ht="15" spans="1:12">
      <c r="A22" s="38"/>
      <c r="B22" s="28"/>
      <c r="C22" s="29">
        <v>2677</v>
      </c>
      <c r="D22" s="30">
        <v>52</v>
      </c>
      <c r="E22" s="31"/>
      <c r="F22" s="29">
        <v>759</v>
      </c>
      <c r="G22" s="32">
        <f t="shared" si="0"/>
        <v>15.18</v>
      </c>
      <c r="H22" s="32">
        <f t="shared" si="1"/>
        <v>774.18</v>
      </c>
      <c r="I22" s="33"/>
      <c r="J22" s="34"/>
      <c r="K22" s="34"/>
      <c r="L22" s="34"/>
    </row>
    <row r="23" s="1" customFormat="1" ht="15" spans="1:12">
      <c r="A23" s="38"/>
      <c r="B23" s="28"/>
      <c r="C23" s="39">
        <v>2824</v>
      </c>
      <c r="D23" s="40">
        <v>2</v>
      </c>
      <c r="E23" s="31"/>
      <c r="F23" s="39">
        <v>948</v>
      </c>
      <c r="G23" s="32">
        <f t="shared" si="0"/>
        <v>18.96</v>
      </c>
      <c r="H23" s="32">
        <f t="shared" si="1"/>
        <v>966.96</v>
      </c>
      <c r="I23" s="33"/>
      <c r="J23" s="34"/>
      <c r="K23" s="34"/>
      <c r="L23" s="34"/>
    </row>
    <row r="24" s="1" customFormat="1" ht="15" spans="1:12">
      <c r="A24" s="38"/>
      <c r="B24" s="28"/>
      <c r="C24" s="39">
        <v>2824</v>
      </c>
      <c r="D24" s="40">
        <v>2</v>
      </c>
      <c r="E24" s="31"/>
      <c r="F24" s="39">
        <v>948</v>
      </c>
      <c r="G24" s="32">
        <f t="shared" si="0"/>
        <v>18.96</v>
      </c>
      <c r="H24" s="32">
        <f t="shared" si="1"/>
        <v>966.96</v>
      </c>
      <c r="I24" s="33"/>
      <c r="J24" s="34"/>
      <c r="K24" s="34"/>
      <c r="L24" s="34"/>
    </row>
    <row r="25" s="1" customFormat="1" ht="15" spans="1:12">
      <c r="A25" s="28" t="s">
        <v>31</v>
      </c>
      <c r="B25" s="36"/>
      <c r="C25" s="36"/>
      <c r="D25" s="36"/>
      <c r="E25" s="36"/>
      <c r="F25" s="37">
        <f>SUM(F7:F24)</f>
        <v>40478</v>
      </c>
      <c r="G25" s="32">
        <f t="shared" si="0"/>
        <v>809.56</v>
      </c>
      <c r="H25" s="32">
        <f t="shared" si="1"/>
        <v>41287.56</v>
      </c>
      <c r="I25" s="36"/>
      <c r="J25" s="36"/>
      <c r="K25" s="36"/>
      <c r="L25" s="36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9" scale="7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17" sqref="N17"/>
    </sheetView>
  </sheetViews>
  <sheetFormatPr defaultColWidth="9" defaultRowHeight="13.5"/>
  <cols>
    <col min="1" max="1" width="15.75" style="1" customWidth="1"/>
    <col min="2" max="4" width="9" style="1"/>
    <col min="5" max="5" width="7.625" style="1" customWidth="1"/>
    <col min="6" max="6" width="9" style="1"/>
    <col min="7" max="7" width="8" style="1" customWidth="1"/>
    <col min="8" max="8" width="7.5" style="1" customWidth="1"/>
    <col min="9" max="9" width="10.875" style="1" customWidth="1"/>
    <col min="10" max="10" width="10.375" style="1" customWidth="1"/>
    <col min="11" max="11" width="11.875" style="1" customWidth="1"/>
    <col min="1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46012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16" customHeight="1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9" customHeight="1" spans="1:13">
      <c r="A7" s="27" t="s">
        <v>37</v>
      </c>
      <c r="B7" s="28"/>
      <c r="C7" s="29">
        <v>2825</v>
      </c>
      <c r="D7" s="30">
        <v>51</v>
      </c>
      <c r="E7" s="31"/>
      <c r="F7" s="29">
        <v>1331</v>
      </c>
      <c r="G7" s="32">
        <f>F7*0.02</f>
        <v>26.62</v>
      </c>
      <c r="H7" s="32">
        <f>SUM(F7:G7)</f>
        <v>1357.62</v>
      </c>
      <c r="I7" s="33">
        <v>1</v>
      </c>
      <c r="J7" s="34">
        <v>0.6</v>
      </c>
      <c r="K7" s="34">
        <v>1</v>
      </c>
      <c r="L7" s="34" t="s">
        <v>38</v>
      </c>
    </row>
    <row r="8" s="1" customFormat="1" ht="15" spans="1:13">
      <c r="A8" s="35"/>
      <c r="B8" s="28"/>
      <c r="C8" s="29">
        <v>2825</v>
      </c>
      <c r="D8" s="30">
        <v>51</v>
      </c>
      <c r="E8" s="31"/>
      <c r="F8" s="29">
        <v>1331</v>
      </c>
      <c r="G8" s="32">
        <f>F8*0.02</f>
        <v>26.62</v>
      </c>
      <c r="H8" s="32">
        <f>SUM(F8:G8)</f>
        <v>1357.62</v>
      </c>
      <c r="I8" s="33"/>
      <c r="J8" s="34"/>
      <c r="K8" s="34"/>
      <c r="L8" s="34"/>
    </row>
    <row r="9" s="1" customFormat="1" ht="15" spans="1:13">
      <c r="A9" s="28" t="s">
        <v>31</v>
      </c>
      <c r="B9" s="36"/>
      <c r="C9" s="36"/>
      <c r="D9" s="36"/>
      <c r="E9" s="36"/>
      <c r="F9" s="37">
        <f>SUM(F7:F8)</f>
        <v>2662</v>
      </c>
      <c r="G9" s="32">
        <f>F9*0.02</f>
        <v>53.24</v>
      </c>
      <c r="H9" s="32">
        <f>SUM(F9:G9)</f>
        <v>2715.24</v>
      </c>
      <c r="I9" s="36"/>
      <c r="J9" s="36"/>
      <c r="K9" s="36"/>
      <c r="L9" s="36"/>
    </row>
  </sheetData>
  <mergeCells count="11">
    <mergeCell ref="A1:M1"/>
    <mergeCell ref="A2:M2"/>
    <mergeCell ref="F3:G3"/>
    <mergeCell ref="F4:G4"/>
    <mergeCell ref="H4:J4"/>
    <mergeCell ref="A5:A6"/>
    <mergeCell ref="A7:A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南平至柔</vt:lpstr>
      <vt:lpstr>Sheet2</vt:lpstr>
      <vt:lpstr>徐州振轩</vt:lpstr>
      <vt:lpstr>淮安祥和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2025-12-19T14:27:00Z</dcterms:created>
  <dcterms:modified xsi:type="dcterms:W3CDTF">2025-12-21T08:18:46Z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5FE6A840EA1942A0A64B16AD34B2D41E_11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