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<sst xmlns="http://schemas.openxmlformats.org/spreadsheetml/2006/main" count="42" uniqueCount="41">
  <si>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</si>
  <si>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</si>
  <si>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</si>
  <si>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</si>
  <si>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邮政快递：8478869105512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</si>
  <si>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</si>
  <si>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</si>
  <si>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</si>
  <si>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</si>
  <si>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</si>
  <si>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</si>
  <si>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</si>
  <si>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</si>
  <si>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</si>
  <si>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</si>
  <si>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</si>
  <si>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</si>
  <si>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</si>
  <si>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</si>
  <si>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</si>
  <si>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</si>
  <si>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</si>
  <si>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</si>
  <si>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</si>
  <si>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</si>
  <si>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</si>
  <si>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</si>
  <si>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</si>
  <si>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RXSTR171</t>
  </si>
  <si>
    <t>STLOP25002-MV180-白色子弹头-21CM（STR），3000</t>
  </si>
  <si>
    <t>0439/102/300 款</t>
  </si>
  <si>
    <t>21*37*30</t>
  </si>
  <si>
    <t>RXSTR172</t>
  </si>
  <si>
    <t>STLOP25002-MV180-白色子弹头-21CM（STR），5000</t>
  </si>
  <si>
    <t>0381/102/001 款</t>
  </si>
  <si>
    <t>RXSTR173</t>
  </si>
  <si>
    <t>STLOP25002-MV180-白色子弹头-21CM（STR），4000</t>
  </si>
  <si>
    <t>0445/902/200 款</t>
  </si>
  <si>
    <t>RXSTR174</t>
  </si>
  <si>
    <t>0435/102/004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</si>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</sst>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H9" sqref="H9: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46007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29" t="s">
        <v>30</v>
      </c>
      <c r="D9" s="30">
        <v>3000</v>
      </c>
      <c r="E9" s="31">
        <f>+D9*0.05</f>
        <v>150</v>
      </c>
      <c r="F9" s="31">
        <f>+D9+E9</f>
        <v>3150</v>
      </c>
      <c r="G9" s="32">
        <v>1</v>
      </c>
      <c r="H9" s="32">
        <f>I9-0.4</f>
        <v>2.78</v>
      </c>
      <c r="I9" s="40">
        <v>3.18</v>
      </c>
      <c r="J9" s="40" t="s">
        <v>31</v>
      </c>
      <c r="K9" s="32">
        <v>0.023</v>
      </c>
    </row>
    <row r="10" s="4" customFormat="1" ht="60" customHeight="1" spans="1:11">
      <c r="A10" s="29" t="s">
        <v>32</v>
      </c>
      <c r="B10" s="29" t="s">
        <v>33</v>
      </c>
      <c r="C10" s="29" t="s">
        <v>34</v>
      </c>
      <c r="D10" s="30">
        <v>5000</v>
      </c>
      <c r="E10" s="31">
        <f>D10*0.05</f>
        <v>250</v>
      </c>
      <c r="F10" s="31">
        <f>D10+E10</f>
        <v>5250</v>
      </c>
      <c r="G10" s="33"/>
      <c r="H10" s="33"/>
      <c r="I10" s="41"/>
      <c r="J10" s="41"/>
      <c r="K10" s="33"/>
    </row>
    <row r="11" s="4" customFormat="1" ht="60" customHeight="1" spans="1:11">
      <c r="A11" s="29" t="s">
        <v>35</v>
      </c>
      <c r="B11" s="29" t="s">
        <v>36</v>
      </c>
      <c r="C11" s="29" t="s">
        <v>37</v>
      </c>
      <c r="D11" s="30">
        <v>4000</v>
      </c>
      <c r="E11" s="31">
        <f>D11*0.05</f>
        <v>200</v>
      </c>
      <c r="F11" s="31">
        <f>D11+E11</f>
        <v>4200</v>
      </c>
      <c r="G11" s="33"/>
      <c r="H11" s="33"/>
      <c r="I11" s="41"/>
      <c r="J11" s="41"/>
      <c r="K11" s="33"/>
    </row>
    <row r="12" s="4" customFormat="1" ht="60" customHeight="1" spans="1:11">
      <c r="A12" s="29" t="s">
        <v>38</v>
      </c>
      <c r="B12" s="29" t="s">
        <v>29</v>
      </c>
      <c r="C12" s="29" t="s">
        <v>39</v>
      </c>
      <c r="D12" s="30">
        <v>3000</v>
      </c>
      <c r="E12" s="31">
        <f>D12*0.05</f>
        <v>150</v>
      </c>
      <c r="F12" s="31">
        <f>D12+E12</f>
        <v>3150</v>
      </c>
      <c r="G12" s="33"/>
      <c r="H12" s="33"/>
      <c r="I12" s="42"/>
      <c r="J12" s="42"/>
      <c r="K12" s="33"/>
    </row>
    <row r="13" s="4" customFormat="1" ht="60" customHeight="1" spans="1:11">
      <c r="A13" s="29"/>
      <c r="B13" s="29"/>
      <c r="C13" s="34"/>
      <c r="D13" s="35"/>
      <c r="E13" s="31"/>
      <c r="F13" s="31"/>
      <c r="G13" s="32"/>
      <c r="H13" s="32"/>
      <c r="I13" s="30"/>
      <c r="J13" s="30"/>
      <c r="K13" s="30"/>
    </row>
    <row r="14" ht="47" customHeight="1" spans="1:11">
      <c r="A14" s="36" t="s">
        <v>40</v>
      </c>
      <c r="B14" s="37"/>
      <c r="C14" s="37"/>
      <c r="D14" s="38">
        <f>SUM(D9:D13)</f>
        <v>15000</v>
      </c>
      <c r="E14" s="38">
        <f>SUM(E9:E13)</f>
        <v>750</v>
      </c>
      <c r="F14" s="38">
        <f>SUM(F9:F13)</f>
        <v>15750</v>
      </c>
      <c r="G14" s="38">
        <f>SUM(G9:G13)</f>
        <v>1</v>
      </c>
      <c r="H14" s="38"/>
      <c r="I14" s="38"/>
      <c r="J14" s="38"/>
      <c r="K14" s="38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2025-12-16T09:32:37Z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