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<sst xmlns="http://schemas.openxmlformats.org/spreadsheetml/2006/main" count="41" uniqueCount="40">
  <si>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</si>
  <si>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</si>
  <si>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</si>
  <si>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</si>
  <si>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跨越：KY4000932288219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</si>
  <si>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</si>
  <si>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</si>
  <si>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</si>
  <si>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</si>
  <si>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</si>
  <si>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</si>
  <si>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</si>
  <si>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</si>
  <si>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</si>
  <si>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</si>
  <si>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</si>
  <si>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</si>
  <si>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</si>
  <si>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</si>
  <si>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</si>
  <si>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</si>
  <si>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</si>
  <si>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</si>
  <si>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</si>
  <si>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</si>
  <si>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</si>
  <si>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</si>
  <si>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</si>
  <si>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</si>
  <si>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LTBSK213</t>
  </si>
  <si>
    <t>MRBCGEN005-黑色吊绳-20CM，5300，黑色棉蜡绳 1.5*200mm，BERSHKA订单，黄色</t>
  </si>
  <si>
    <t>9006/162/800 款</t>
  </si>
  <si>
    <t>30*37*30</t>
  </si>
  <si>
    <t>LTBSK214</t>
  </si>
  <si>
    <t>MRBCGEN005-黑色吊绳-20CM，13530，黑色棉蜡绳 1.5*200mm，BERSHKA订单，黄色</t>
  </si>
  <si>
    <t>4236/162 款</t>
  </si>
  <si>
    <t>LTBSK215</t>
  </si>
  <si>
    <t>MRBCGEN005-黑色吊绳-20CM，20780，黑色棉蜡绳 1.5*200mm，BERSHKA订单，黄色</t>
  </si>
  <si>
    <t>4258/162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</si>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</sst>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shrinkToFit="1"/>
    </xf>
    <xf numFmtId="0" fontId="15" fillId="2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F13" sqref="F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46013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1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2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5300</v>
      </c>
      <c r="E9" s="33">
        <f>+D9*0.05</f>
        <v>265</v>
      </c>
      <c r="F9" s="33">
        <f>+D9+E9</f>
        <v>5565</v>
      </c>
      <c r="G9" s="34">
        <v>1</v>
      </c>
      <c r="H9" s="34">
        <f>I9-0.58</f>
        <v>5.87</v>
      </c>
      <c r="I9" s="34">
        <v>6.45</v>
      </c>
      <c r="J9" s="34" t="s">
        <v>32</v>
      </c>
      <c r="K9" s="34">
        <v>0.033</v>
      </c>
      <c r="L9" s="34">
        <f>I9*G9</f>
        <v>6.45</v>
      </c>
    </row>
    <row r="10" s="4" customFormat="1" ht="60" customHeight="1" spans="1:12">
      <c r="A10" s="29" t="s">
        <v>33</v>
      </c>
      <c r="B10" s="30" t="s">
        <v>34</v>
      </c>
      <c r="C10" s="31" t="s">
        <v>35</v>
      </c>
      <c r="D10" s="32">
        <v>13530</v>
      </c>
      <c r="E10" s="33">
        <f>D10*0.05</f>
        <v>676.5</v>
      </c>
      <c r="F10" s="33">
        <f>D10+E10</f>
        <v>14206.5</v>
      </c>
      <c r="G10" s="35"/>
      <c r="H10" s="35"/>
      <c r="I10" s="35"/>
      <c r="J10" s="35"/>
      <c r="K10" s="35"/>
      <c r="L10" s="35"/>
    </row>
    <row r="11" s="4" customFormat="1" ht="60" customHeight="1" spans="1:12">
      <c r="A11" s="29" t="s">
        <v>36</v>
      </c>
      <c r="B11" s="30" t="s">
        <v>37</v>
      </c>
      <c r="C11" s="31" t="s">
        <v>38</v>
      </c>
      <c r="D11" s="32">
        <v>20780</v>
      </c>
      <c r="E11" s="33">
        <f>D11*0.05</f>
        <v>1039</v>
      </c>
      <c r="F11" s="33">
        <f>D11+E11</f>
        <v>21819</v>
      </c>
      <c r="G11" s="32">
        <v>1</v>
      </c>
      <c r="H11" s="32">
        <f>I11-0.58</f>
        <v>6.33</v>
      </c>
      <c r="I11" s="32">
        <v>6.91</v>
      </c>
      <c r="J11" s="32" t="s">
        <v>32</v>
      </c>
      <c r="K11" s="32">
        <v>0.033</v>
      </c>
      <c r="L11" s="32">
        <f>I11*G11</f>
        <v>6.91</v>
      </c>
    </row>
    <row r="12" s="4" customFormat="1" ht="60" customHeight="1" spans="1:12">
      <c r="A12" s="31"/>
      <c r="B12" s="31"/>
      <c r="C12" s="36"/>
      <c r="D12" s="37"/>
      <c r="E12" s="33"/>
      <c r="F12" s="33"/>
      <c r="G12" s="38"/>
      <c r="H12" s="38"/>
      <c r="I12" s="43"/>
      <c r="J12" s="43"/>
      <c r="K12" s="43"/>
      <c r="L12" s="43"/>
    </row>
    <row r="13" ht="47" customHeight="1" spans="1:12">
      <c r="A13" s="39" t="s">
        <v>39</v>
      </c>
      <c r="B13" s="40"/>
      <c r="C13" s="40"/>
      <c r="D13" s="41">
        <f>SUM(D9:D12)</f>
        <v>39610</v>
      </c>
      <c r="E13" s="41">
        <f>SUM(E9:E12)</f>
        <v>1980.5</v>
      </c>
      <c r="F13" s="41">
        <f>SUM(F9:F12)</f>
        <v>41590.5</v>
      </c>
      <c r="G13" s="41">
        <f>SUM(G9:G12)</f>
        <v>2</v>
      </c>
      <c r="H13" s="41"/>
      <c r="I13" s="41"/>
      <c r="J13" s="41"/>
      <c r="K13" s="41"/>
      <c r="L13" s="41">
        <f>SUM(L9:L11)</f>
        <v>13.36</v>
      </c>
    </row>
  </sheetData>
  <autoFilter ref="A7:K15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