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Sheet1!$A$1:$K$17</definedName>
  </definedNames>
  <calcPr calcId="144525"/>
</workbook>
</file>

<file path=xl/sharedStrings.xml><?xml version="1.0" encoding="utf-8"?>
<sst xmlns="http://schemas.openxmlformats.org/spreadsheetml/2006/main" count="51" uniqueCount="51">
  <si>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</si>
  <si>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</si>
  <si>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</si>
  <si>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</si>
  <si>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邮政快递：8481362709512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</si>
  <si>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</si>
  <si>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</si>
  <si>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</si>
  <si>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</si>
  <si>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</si>
  <si>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</si>
  <si>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</si>
  <si>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</si>
  <si>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</si>
  <si>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</si>
  <si>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</si>
  <si>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</si>
  <si>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</si>
  <si>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</si>
  <si>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</si>
  <si>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</si>
  <si>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</si>
  <si>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</si>
  <si>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</si>
  <si>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</si>
  <si>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</si>
  <si>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</si>
  <si>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</si>
  <si>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RCSRZR6141</t>
  </si>
  <si>
    <t>MRZCALL023-白色吊绳-33CM，3000</t>
  </si>
  <si>
    <t>4387-334 款</t>
  </si>
  <si>
    <t>21*37*30</t>
  </si>
  <si>
    <t>ELTCZARA25300</t>
  </si>
  <si>
    <t>MRZCALL073-黑色-14.5CM，600</t>
  </si>
  <si>
    <t>3920/798南美单 款</t>
  </si>
  <si>
    <t>ELTCZARA25302</t>
  </si>
  <si>
    <t>MRZCALL073-黑色-14.5CM，500</t>
  </si>
  <si>
    <t>3920/848南美单 款</t>
  </si>
  <si>
    <t>ELTCZARA25303</t>
  </si>
  <si>
    <t>MRZCALL073-黑色-14.5CM，800</t>
  </si>
  <si>
    <t>3920/799南美单 款</t>
  </si>
  <si>
    <t>RHLNZR6011</t>
  </si>
  <si>
    <t>MRZCSTD001-黑色丝带-33CM，101</t>
  </si>
  <si>
    <t>35877-D，RC-115505，POORD329912，5085-001 加裁 款</t>
  </si>
  <si>
    <t>RCZRLNSZ055</t>
  </si>
  <si>
    <t>MRZCSTD001-黑色丝带-33CM，1209</t>
  </si>
  <si>
    <t>RC-114204，RCZRLNSZ055，1718-600 款</t>
  </si>
  <si>
    <t>DJSTR052</t>
  </si>
  <si>
    <t>STOTH25005-8CM，纸包铜丝/黑色，15000</t>
  </si>
  <si>
    <t>0342/403/400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</si>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</sst>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115" zoomScaleNormal="100" topLeftCell="A8" workbookViewId="0">
      <selection activeCell="K16" sqref="K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3000</v>
      </c>
      <c r="E9" s="31">
        <f>+D9*0.05</f>
        <v>150</v>
      </c>
      <c r="F9" s="31">
        <f>+D9+E9</f>
        <v>3150</v>
      </c>
      <c r="G9" s="32">
        <v>1</v>
      </c>
      <c r="H9" s="32">
        <f>I9-0.4</f>
        <v>3.96</v>
      </c>
      <c r="I9" s="42">
        <v>4.36</v>
      </c>
      <c r="J9" s="42" t="s">
        <v>31</v>
      </c>
      <c r="K9" s="32">
        <v>0.023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600</v>
      </c>
      <c r="E10" s="31">
        <f t="shared" ref="E10:E16" si="0">D10*0.05</f>
        <v>30</v>
      </c>
      <c r="F10" s="31">
        <f t="shared" ref="F10:F16" si="1">D10+E10</f>
        <v>630</v>
      </c>
      <c r="G10" s="33"/>
      <c r="H10" s="33"/>
      <c r="I10" s="43"/>
      <c r="J10" s="43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500</v>
      </c>
      <c r="E11" s="31">
        <f t="shared" si="0"/>
        <v>25</v>
      </c>
      <c r="F11" s="31">
        <f t="shared" si="1"/>
        <v>525</v>
      </c>
      <c r="G11" s="33"/>
      <c r="H11" s="33"/>
      <c r="I11" s="43"/>
      <c r="J11" s="43"/>
      <c r="K11" s="33"/>
    </row>
    <row r="12" s="4" customFormat="1" ht="60" customHeight="1" spans="1:11">
      <c r="A12" s="29" t="s">
        <v>38</v>
      </c>
      <c r="B12" s="29" t="s">
        <v>39</v>
      </c>
      <c r="C12" s="29" t="s">
        <v>40</v>
      </c>
      <c r="D12" s="30">
        <v>800</v>
      </c>
      <c r="E12" s="31">
        <f t="shared" si="0"/>
        <v>40</v>
      </c>
      <c r="F12" s="31">
        <f t="shared" si="1"/>
        <v>840</v>
      </c>
      <c r="G12" s="33"/>
      <c r="H12" s="33"/>
      <c r="I12" s="43"/>
      <c r="J12" s="43"/>
      <c r="K12" s="33"/>
    </row>
    <row r="13" s="4" customFormat="1" ht="60" customHeight="1" spans="1:11">
      <c r="A13" s="34" t="s">
        <v>41</v>
      </c>
      <c r="B13" s="34" t="s">
        <v>42</v>
      </c>
      <c r="C13" s="29" t="s">
        <v>43</v>
      </c>
      <c r="D13" s="35">
        <v>101</v>
      </c>
      <c r="E13" s="31">
        <f t="shared" si="0"/>
        <v>5.05</v>
      </c>
      <c r="F13" s="31">
        <f t="shared" si="1"/>
        <v>106.05</v>
      </c>
      <c r="G13" s="33"/>
      <c r="H13" s="33"/>
      <c r="I13" s="43"/>
      <c r="J13" s="43"/>
      <c r="K13" s="33"/>
    </row>
    <row r="14" s="4" customFormat="1" ht="60" customHeight="1" spans="1:11">
      <c r="A14" s="34" t="s">
        <v>44</v>
      </c>
      <c r="B14" s="34" t="s">
        <v>45</v>
      </c>
      <c r="C14" s="29" t="s">
        <v>46</v>
      </c>
      <c r="D14" s="35">
        <v>1209</v>
      </c>
      <c r="E14" s="31">
        <f t="shared" si="0"/>
        <v>60.45</v>
      </c>
      <c r="F14" s="31">
        <f t="shared" si="1"/>
        <v>1269.45</v>
      </c>
      <c r="G14" s="33"/>
      <c r="H14" s="33"/>
      <c r="I14" s="43"/>
      <c r="J14" s="43"/>
      <c r="K14" s="33"/>
    </row>
    <row r="15" s="4" customFormat="1" ht="60" customHeight="1" spans="1:11">
      <c r="A15" s="34" t="s">
        <v>47</v>
      </c>
      <c r="B15" s="34" t="s">
        <v>48</v>
      </c>
      <c r="C15" s="29" t="s">
        <v>49</v>
      </c>
      <c r="D15" s="35">
        <v>15000</v>
      </c>
      <c r="E15" s="31">
        <f>D15*0.005</f>
        <v>75</v>
      </c>
      <c r="F15" s="31">
        <f t="shared" si="1"/>
        <v>15075</v>
      </c>
      <c r="G15" s="33"/>
      <c r="H15" s="33"/>
      <c r="I15" s="44"/>
      <c r="J15" s="44"/>
      <c r="K15" s="33"/>
    </row>
    <row r="16" s="4" customFormat="1" ht="60" customHeight="1" spans="1:11">
      <c r="A16" s="29"/>
      <c r="B16" s="29"/>
      <c r="C16" s="36"/>
      <c r="D16" s="37"/>
      <c r="E16" s="31"/>
      <c r="F16" s="31"/>
      <c r="G16" s="32"/>
      <c r="H16" s="32"/>
      <c r="I16" s="30"/>
      <c r="J16" s="30"/>
      <c r="K16" s="30"/>
    </row>
    <row r="17" ht="47" customHeight="1" spans="1:11">
      <c r="A17" s="38" t="s">
        <v>50</v>
      </c>
      <c r="B17" s="39"/>
      <c r="C17" s="39"/>
      <c r="D17" s="40">
        <f>SUM(D9:D16)</f>
        <v>21210</v>
      </c>
      <c r="E17" s="40">
        <f>SUM(E9:E16)</f>
        <v>385.5</v>
      </c>
      <c r="F17" s="40">
        <f>SUM(F9:F16)</f>
        <v>21595.5</v>
      </c>
      <c r="G17" s="40">
        <f>SUM(G9:G16)</f>
        <v>1</v>
      </c>
      <c r="H17" s="40"/>
      <c r="I17" s="40"/>
      <c r="J17" s="40"/>
      <c r="K17" s="40"/>
    </row>
  </sheetData>
  <autoFilter ref="A7:K19">
    <extLst/>
  </autoFilter>
  <mergeCells count="12">
    <mergeCell ref="A1:K1"/>
    <mergeCell ref="A2:K2"/>
    <mergeCell ref="A3:C3"/>
    <mergeCell ref="D3:K3"/>
    <mergeCell ref="D4:K4"/>
    <mergeCell ref="D5:K5"/>
    <mergeCell ref="G9:G15"/>
    <mergeCell ref="H9:H15"/>
    <mergeCell ref="I9:I15"/>
    <mergeCell ref="J9:J15"/>
    <mergeCell ref="K9:K1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2025-12-19T09:54:50Z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