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<sst xmlns="http://schemas.openxmlformats.org/spreadsheetml/2006/main" count="50" uniqueCount="49">
  <si>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</si>
  <si>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</si>
  <si>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</si>
  <si>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73590015069838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</si>
  <si>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</si>
  <si>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</si>
  <si>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</si>
  <si>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</si>
  <si>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</si>
  <si>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</si>
  <si>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</si>
  <si>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</si>
  <si>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</si>
  <si>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</si>
  <si>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</si>
  <si>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</si>
  <si>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</si>
  <si>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</si>
  <si>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</si>
  <si>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</si>
  <si>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</si>
  <si>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</si>
  <si>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</si>
  <si>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</si>
  <si>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</si>
  <si>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</si>
  <si>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</si>
  <si>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P26011132</t>
  </si>
  <si>
    <t xml:space="preserve">JJW-ST-003 </t>
  </si>
  <si>
    <t>S26010383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</si>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</sst>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46029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4500</v>
      </c>
      <c r="G9" s="50">
        <f>+F9*0.02</f>
        <v>90</v>
      </c>
      <c r="H9" s="50">
        <f>+F9+G9</f>
        <v>4590</v>
      </c>
      <c r="I9" s="66">
        <v>1</v>
      </c>
      <c r="J9" s="67">
        <f>K9-0.15</f>
        <v>1.4</v>
      </c>
      <c r="K9" s="68">
        <v>1.55</v>
      </c>
      <c r="L9" s="68" t="s">
        <v>31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32</v>
      </c>
      <c r="B17" s="54"/>
      <c r="C17" s="57"/>
      <c r="D17" s="55"/>
      <c r="E17" s="55"/>
      <c r="F17" s="58">
        <f>SUM(F9:F16)</f>
        <v>4500</v>
      </c>
      <c r="G17" s="58">
        <f>SUM(G9:G16)</f>
        <v>90</v>
      </c>
      <c r="H17" s="58">
        <f>SUM(H9:H16)</f>
        <v>4590</v>
      </c>
      <c r="I17" s="69"/>
      <c r="J17" s="69">
        <f>SUM(J9:J16)</f>
        <v>1.4</v>
      </c>
      <c r="K17" s="69">
        <f>SUM(K9:K16)</f>
        <v>1.55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+箱单!H17</f>
        <v>4590</v>
      </c>
      <c r="C7" s="14"/>
    </row>
    <row r="8" s="1" customFormat="1" ht="41" customHeight="1" spans="1:3">
      <c r="A8" s="5" t="s">
        <v>43</v>
      </c>
      <c r="B8" s="12" t="str">
        <f>+箱单!L17</f>
        <v>15*37*13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1.55</v>
      </c>
      <c r="C9" s="18" t="s">
        <v>46</v>
      </c>
    </row>
    <row r="10" s="1" customFormat="1" ht="41" customHeight="1" spans="1:3">
      <c r="A10" s="5" t="s">
        <v>47</v>
      </c>
      <c r="B10" s="10">
        <f>箱单!J17</f>
        <v>1.4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2026-01-07T09:54:54Z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