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<sst xmlns="http://schemas.openxmlformats.org/spreadsheetml/2006/main" count="56" uniqueCount="38">
  <si>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</si>
  <si>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</si>
  <si>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</si>
  <si>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陈春梅 15151176603  
江苏省宿迁市泗阳县东经济开发区长江南路21号江苏海聆梦家居科技有限公司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</si>
  <si>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</si>
  <si>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</si>
  <si>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</si>
  <si>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</si>
  <si>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</si>
  <si>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</si>
  <si>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</si>
  <si>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</si>
  <si>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</si>
  <si>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</si>
  <si>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</si>
  <si>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</si>
  <si>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</si>
  <si>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</si>
  <si>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</si>
  <si>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</si>
  <si>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</si>
  <si>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</si>
  <si>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</si>
  <si>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</si>
  <si>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</si>
  <si>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</si>
  <si>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</si>
  <si>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</si>
  <si>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套</t>
    </r>
  </si>
  <si>
    <t>PO 36201
 HM25-07171</t>
  </si>
  <si>
    <t>INS-753彩卡</t>
  </si>
  <si>
    <t>INS-753</t>
  </si>
  <si>
    <t>灰色</t>
  </si>
  <si>
    <r>
      <rPr>
        <b/>
        <sz val="11"/>
        <rFont val="Arial"/>
        <charset val="0"/>
      </rPr>
      <t xml:space="preserve">TWIN/TWINXL
</t>
    </r>
    <r>
      <rPr>
        <b/>
        <sz val="11"/>
        <rFont val="宋体"/>
        <charset val="0"/>
      </rPr>
      <t>前后卡</t>
    </r>
  </si>
  <si>
    <r>
      <rPr>
        <b/>
        <sz val="11"/>
        <rFont val="Arial"/>
        <charset val="0"/>
      </rPr>
      <t xml:space="preserve">FULL/QUEEN
</t>
    </r>
    <r>
      <rPr>
        <b/>
        <sz val="11"/>
        <rFont val="宋体"/>
        <charset val="0"/>
      </rPr>
      <t>前后卡</t>
    </r>
  </si>
  <si>
    <r>
      <rPr>
        <b/>
        <sz val="11"/>
        <rFont val="Arial"/>
        <charset val="0"/>
      </rPr>
      <t xml:space="preserve">KING
</t>
    </r>
    <r>
      <rPr>
        <b/>
        <sz val="11"/>
        <rFont val="宋体"/>
        <charset val="0"/>
      </rPr>
      <t>前后卡</t>
    </r>
  </si>
  <si>
    <t>白色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</si>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</sst>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2" borderId="1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11">
      <alignment vertical="center"/>
    </xf>
    <xf numFmtId="0" fontId="25" fillId="0" borderId="11">
      <alignment vertical="center"/>
    </xf>
    <xf numFmtId="0" fontId="26" fillId="0" borderId="12">
      <alignment vertical="center"/>
    </xf>
    <xf numFmtId="0" fontId="26" fillId="0" borderId="0">
      <alignment vertical="center"/>
    </xf>
    <xf numFmtId="0" fontId="27" fillId="3" borderId="13">
      <alignment vertical="center"/>
    </xf>
    <xf numFmtId="0" fontId="28" fillId="4" borderId="14">
      <alignment vertical="center"/>
    </xf>
    <xf numFmtId="0" fontId="29" fillId="4" borderId="13">
      <alignment vertical="center"/>
    </xf>
    <xf numFmtId="0" fontId="30" fillId="5" borderId="15">
      <alignment vertical="center"/>
    </xf>
    <xf numFmtId="0" fontId="31" fillId="0" borderId="16">
      <alignment vertical="center"/>
    </xf>
    <xf numFmtId="0" fontId="32" fillId="0" borderId="17">
      <alignment vertical="center"/>
    </xf>
    <xf numFmtId="0" fontId="33" fillId="6" borderId="0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7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6" fillId="32" borderId="0">
      <alignment vertical="center"/>
    </xf>
    <xf numFmtId="0" fontId="38" fillId="0" borderId="0">
      <alignment vertical="center"/>
    </xf>
    <xf numFmtId="0" fontId="39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76" fontId="10" fillId="0" borderId="4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49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3" xfId="5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177" fontId="15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6" fillId="0" borderId="7" xfId="5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3</xdr:col>
      <xdr:colOff>24765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A1" sqref="$A1:$XFD1048576"/>
    </sheetView>
  </sheetViews>
  <sheetFormatPr defaultColWidth="18" defaultRowHeight="26.25"/>
  <cols>
    <col min="1" max="1" width="12.5" style="1" customWidth="1"/>
    <col min="2" max="2" width="13.875" style="1" customWidth="1"/>
    <col min="3" max="3" width="10" style="1" customWidth="1"/>
    <col min="4" max="4" width="12.75" style="1" customWidth="1"/>
    <col min="5" max="5" width="14.375" style="1" customWidth="1"/>
    <col min="6" max="6" width="8.375" style="1" customWidth="1"/>
    <col min="7" max="7" width="8.375" style="3" customWidth="1"/>
    <col min="8" max="8" width="8.375" style="1" customWidth="1"/>
    <col min="9" max="9" width="8.375" style="4" customWidth="1"/>
    <col min="10" max="11" width="8.375" style="5" customWidth="1"/>
    <col min="12" max="12" width="20.625" style="1" customWidth="1"/>
    <col min="13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3">
      <c r="D3" s="10" t="s">
        <v>2</v>
      </c>
      <c r="E3" s="11">
        <v>46026</v>
      </c>
      <c r="F3" s="11"/>
      <c r="G3" s="12"/>
      <c r="H3" s="13"/>
      <c r="I3" s="14" t="s">
        <v>3</v>
      </c>
      <c r="J3" s="14"/>
      <c r="K3" s="14"/>
      <c r="L3" s="14"/>
    </row>
    <row r="4" s="1" customFormat="1" ht="48" customHeight="1" spans="1:13">
      <c r="D4" s="10" t="s">
        <v>4</v>
      </c>
      <c r="E4" s="15"/>
      <c r="F4" s="16"/>
      <c r="G4" s="17"/>
      <c r="H4" s="18"/>
      <c r="I4" s="14"/>
      <c r="J4" s="14"/>
      <c r="K4" s="14"/>
      <c r="L4" s="14"/>
    </row>
    <row r="5" s="2" customFormat="1" ht="38.25" spans="1:13">
      <c r="A5" s="19" t="s">
        <v>5</v>
      </c>
      <c r="B5" s="20" t="s">
        <v>6</v>
      </c>
      <c r="C5" s="20" t="s">
        <v>7</v>
      </c>
      <c r="D5" s="21" t="s">
        <v>8</v>
      </c>
      <c r="E5" s="21" t="s">
        <v>9</v>
      </c>
      <c r="F5" s="22" t="s">
        <v>10</v>
      </c>
      <c r="G5" s="22" t="s">
        <v>11</v>
      </c>
      <c r="H5" s="23" t="s">
        <v>12</v>
      </c>
      <c r="I5" s="24" t="s">
        <v>13</v>
      </c>
      <c r="J5" s="25" t="s">
        <v>14</v>
      </c>
      <c r="K5" s="25" t="s">
        <v>15</v>
      </c>
      <c r="L5" s="20" t="s">
        <v>16</v>
      </c>
      <c r="M5" s="26"/>
    </row>
    <row r="6" s="2" customFormat="1" ht="32.25" customHeight="1" spans="1:13">
      <c r="A6" s="19" t="s">
        <v>17</v>
      </c>
      <c r="B6" s="20" t="s">
        <v>18</v>
      </c>
      <c r="C6" s="27" t="s">
        <v>19</v>
      </c>
      <c r="D6" s="24" t="s">
        <v>20</v>
      </c>
      <c r="E6" s="24" t="s">
        <v>21</v>
      </c>
      <c r="F6" s="22" t="s">
        <v>22</v>
      </c>
      <c r="G6" s="22" t="s">
        <v>23</v>
      </c>
      <c r="H6" s="28" t="s">
        <v>24</v>
      </c>
      <c r="I6" s="24" t="s">
        <v>25</v>
      </c>
      <c r="J6" s="25" t="s">
        <v>26</v>
      </c>
      <c r="K6" s="25" t="s">
        <v>27</v>
      </c>
      <c r="L6" s="29" t="s">
        <v>28</v>
      </c>
      <c r="M6" s="30"/>
    </row>
    <row r="7" s="1" customFormat="1" ht="50" customHeight="1" spans="1:13">
      <c r="A7" s="31" t="s">
        <v>29</v>
      </c>
      <c r="B7" s="32" t="s">
        <v>30</v>
      </c>
      <c r="C7" s="33" t="s">
        <v>31</v>
      </c>
      <c r="D7" s="34" t="s">
        <v>32</v>
      </c>
      <c r="E7" s="35" t="s">
        <v>33</v>
      </c>
      <c r="F7" s="36">
        <v>135</v>
      </c>
      <c r="G7" s="37">
        <v>15</v>
      </c>
      <c r="H7" s="36">
        <f t="shared" ref="H7:H12" si="0">F7+G7</f>
        <v>150</v>
      </c>
      <c r="I7" s="38"/>
      <c r="J7" s="39">
        <f t="shared" ref="J7:J12" si="1">0.0347*H7</f>
        <v>5.205</v>
      </c>
      <c r="K7" s="40">
        <f t="shared" ref="K7:K12" si="2">J7+0.5</f>
        <v>5.705</v>
      </c>
      <c r="L7" s="41"/>
    </row>
    <row r="8" s="1" customFormat="1" ht="50" customHeight="1" spans="1:13">
      <c r="A8" s="31" t="s">
        <v>29</v>
      </c>
      <c r="B8" s="32" t="s">
        <v>30</v>
      </c>
      <c r="C8" s="33" t="s">
        <v>31</v>
      </c>
      <c r="D8" s="42"/>
      <c r="E8" s="43" t="s">
        <v>34</v>
      </c>
      <c r="F8" s="36">
        <v>235</v>
      </c>
      <c r="G8" s="37">
        <v>15</v>
      </c>
      <c r="H8" s="36">
        <f t="shared" si="0"/>
        <v>250</v>
      </c>
      <c r="I8" s="38"/>
      <c r="J8" s="39">
        <f t="shared" si="1"/>
        <v>8.675</v>
      </c>
      <c r="K8" s="40">
        <f t="shared" si="2"/>
        <v>9.175</v>
      </c>
      <c r="L8" s="41"/>
    </row>
    <row r="9" s="1" customFormat="1" ht="50" customHeight="1" spans="1:13">
      <c r="A9" s="31" t="s">
        <v>29</v>
      </c>
      <c r="B9" s="32" t="s">
        <v>30</v>
      </c>
      <c r="C9" s="33" t="s">
        <v>31</v>
      </c>
      <c r="D9" s="42"/>
      <c r="E9" s="43" t="s">
        <v>35</v>
      </c>
      <c r="F9" s="36">
        <v>175</v>
      </c>
      <c r="G9" s="37">
        <v>15</v>
      </c>
      <c r="H9" s="36">
        <f t="shared" si="0"/>
        <v>190</v>
      </c>
      <c r="I9" s="38"/>
      <c r="J9" s="39">
        <f t="shared" si="1"/>
        <v>6.593</v>
      </c>
      <c r="K9" s="40">
        <f t="shared" si="2"/>
        <v>7.093</v>
      </c>
      <c r="L9" s="41"/>
    </row>
    <row r="10" s="1" customFormat="1" ht="50" customHeight="1" spans="1:13">
      <c r="A10" s="31" t="s">
        <v>29</v>
      </c>
      <c r="B10" s="32" t="s">
        <v>30</v>
      </c>
      <c r="C10" s="33" t="s">
        <v>31</v>
      </c>
      <c r="D10" s="34" t="s">
        <v>36</v>
      </c>
      <c r="E10" s="35" t="s">
        <v>33</v>
      </c>
      <c r="F10" s="36">
        <v>115</v>
      </c>
      <c r="G10" s="37">
        <v>15</v>
      </c>
      <c r="H10" s="36">
        <f t="shared" si="0"/>
        <v>130</v>
      </c>
      <c r="I10" s="38"/>
      <c r="J10" s="39">
        <f t="shared" si="1"/>
        <v>4.511</v>
      </c>
      <c r="K10" s="40">
        <f t="shared" si="2"/>
        <v>5.011</v>
      </c>
      <c r="L10" s="41"/>
    </row>
    <row r="11" s="1" customFormat="1" ht="50" customHeight="1" spans="1:13">
      <c r="A11" s="31" t="s">
        <v>29</v>
      </c>
      <c r="B11" s="32" t="s">
        <v>30</v>
      </c>
      <c r="C11" s="33" t="s">
        <v>31</v>
      </c>
      <c r="D11" s="42"/>
      <c r="E11" s="43" t="s">
        <v>34</v>
      </c>
      <c r="F11" s="36">
        <v>245</v>
      </c>
      <c r="G11" s="37">
        <v>15</v>
      </c>
      <c r="H11" s="36">
        <f t="shared" si="0"/>
        <v>260</v>
      </c>
      <c r="I11" s="38"/>
      <c r="J11" s="39">
        <f t="shared" si="1"/>
        <v>9.022</v>
      </c>
      <c r="K11" s="40">
        <f t="shared" si="2"/>
        <v>9.522</v>
      </c>
      <c r="L11" s="41"/>
    </row>
    <row r="12" s="1" customFormat="1" ht="50" customHeight="1" spans="1:13">
      <c r="A12" s="31" t="s">
        <v>29</v>
      </c>
      <c r="B12" s="32" t="s">
        <v>30</v>
      </c>
      <c r="C12" s="33" t="s">
        <v>31</v>
      </c>
      <c r="D12" s="44"/>
      <c r="E12" s="43" t="s">
        <v>35</v>
      </c>
      <c r="F12" s="36">
        <v>185</v>
      </c>
      <c r="G12" s="37">
        <v>15</v>
      </c>
      <c r="H12" s="36">
        <f t="shared" si="0"/>
        <v>200</v>
      </c>
      <c r="I12" s="38"/>
      <c r="J12" s="39">
        <f t="shared" si="1"/>
        <v>6.94</v>
      </c>
      <c r="K12" s="40">
        <f t="shared" si="2"/>
        <v>7.44</v>
      </c>
      <c r="L12" s="41"/>
    </row>
    <row r="13" s="1" customFormat="1" spans="1:13">
      <c r="A13" s="45" t="s">
        <v>37</v>
      </c>
      <c r="B13" s="46"/>
      <c r="C13" s="46"/>
      <c r="D13" s="46"/>
      <c r="E13" s="47"/>
      <c r="F13" s="36">
        <f t="shared" ref="F13:K13" si="3">SUM(F7:F12)</f>
        <v>1090</v>
      </c>
      <c r="G13" s="37"/>
      <c r="H13" s="36">
        <f t="shared" si="3"/>
        <v>1180</v>
      </c>
      <c r="I13" s="48"/>
      <c r="J13" s="39">
        <f t="shared" si="3"/>
        <v>40.946</v>
      </c>
      <c r="K13" s="39">
        <f t="shared" si="3"/>
        <v>43.946</v>
      </c>
      <c r="L13" s="49"/>
    </row>
  </sheetData>
  <mergeCells count="9">
    <mergeCell ref="A1:L1"/>
    <mergeCell ref="A2:L2"/>
    <mergeCell ref="E3:F3"/>
    <mergeCell ref="E4:F4"/>
    <mergeCell ref="A13:E13"/>
    <mergeCell ref="D7:D9"/>
    <mergeCell ref="D10:D12"/>
    <mergeCell ref="M5:M6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2026-01-09T01:11:35Z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6A410F4054CB4542BC4D5E35E66B48E1_12</vt:lpwstr>
  </property>
  <property fmtid="{D5CDD505-2E9C-101B-9397-08002B2CF9AE}" pid="4" name="CalculationRule">
    <vt:i4>0</vt:i4>
  </property>
</Properties>
</file>