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44525"/>
</workbook>
</file>

<file path=xl/sharedStrings.xml><?xml version="1.0" encoding="utf-8"?>
<sst xmlns="http://schemas.openxmlformats.org/spreadsheetml/2006/main" count="46" uniqueCount="42">
  <si>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</si>
  <si>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</si>
  <si>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</si>
  <si>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</si>
  <si>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跨越：KY4000935349727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</si>
  <si>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</si>
  <si>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</si>
  <si>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</si>
  <si>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</si>
  <si>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</si>
  <si>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</si>
  <si>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</si>
  <si>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</si>
  <si>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</si>
  <si>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</si>
  <si>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</si>
  <si>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</si>
  <si>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</si>
  <si>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</si>
  <si>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</si>
  <si>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</si>
  <si>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</si>
  <si>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</si>
  <si>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</si>
  <si>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</si>
  <si>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</si>
  <si>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</si>
  <si>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</si>
  <si>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</si>
  <si>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JDPB0179</t>
  </si>
  <si>
    <t>MRPCBAS002-黑色吊绳-33CM，34340，分3万+4340</t>
  </si>
  <si>
    <t>3670/331/800+737加单 款</t>
  </si>
  <si>
    <t>40*40*30</t>
  </si>
  <si>
    <t>15*37*13</t>
  </si>
  <si>
    <t>YDPB0119</t>
  </si>
  <si>
    <t>MRPCBAS002-黑色吊绳-33CM，12000</t>
  </si>
  <si>
    <t>JCK8088 3720/373/622 款</t>
  </si>
  <si>
    <t>21*37*30</t>
  </si>
  <si>
    <t>RSDNZR6166</t>
  </si>
  <si>
    <t>MRZCALL023-白色吊绳-33CM，4230</t>
  </si>
  <si>
    <t>8054-324 加单2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</si>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</sst>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topLeftCell="A4" workbookViewId="0">
      <selection activeCell="G13" sqref="G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46030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28" t="s">
        <v>28</v>
      </c>
    </row>
    <row r="9" s="4" customFormat="1" ht="60" customHeight="1" spans="1:12">
      <c r="A9" s="29" t="s">
        <v>29</v>
      </c>
      <c r="B9" s="29" t="s">
        <v>30</v>
      </c>
      <c r="C9" s="30" t="s">
        <v>31</v>
      </c>
      <c r="D9" s="31">
        <v>30000</v>
      </c>
      <c r="E9" s="32">
        <f>D9*0.05</f>
        <v>1500</v>
      </c>
      <c r="F9" s="32">
        <f>D9+E9</f>
        <v>31500</v>
      </c>
      <c r="G9" s="33">
        <v>1</v>
      </c>
      <c r="H9" s="33">
        <f>I9-0.82</f>
        <v>12.43</v>
      </c>
      <c r="I9" s="40">
        <v>13.25</v>
      </c>
      <c r="J9" s="40" t="s">
        <v>32</v>
      </c>
      <c r="K9" s="33">
        <v>0.048</v>
      </c>
      <c r="L9" s="33">
        <f>I9*G9</f>
        <v>13.25</v>
      </c>
    </row>
    <row r="10" s="4" customFormat="1" ht="60" customHeight="1" spans="1:12">
      <c r="A10" s="29" t="s">
        <v>29</v>
      </c>
      <c r="B10" s="29" t="s">
        <v>30</v>
      </c>
      <c r="C10" s="30" t="s">
        <v>31</v>
      </c>
      <c r="D10" s="34">
        <v>4340</v>
      </c>
      <c r="E10" s="32">
        <f>D10*0.05</f>
        <v>217</v>
      </c>
      <c r="F10" s="32">
        <f>D10+E10</f>
        <v>4557</v>
      </c>
      <c r="G10" s="33">
        <v>1</v>
      </c>
      <c r="H10" s="33">
        <f>I10-0.15</f>
        <v>1.88</v>
      </c>
      <c r="I10" s="41">
        <v>2.03</v>
      </c>
      <c r="J10" s="41" t="s">
        <v>33</v>
      </c>
      <c r="K10" s="33">
        <v>0.007</v>
      </c>
      <c r="L10" s="33">
        <f>I10*G10</f>
        <v>2.03</v>
      </c>
    </row>
    <row r="11" s="4" customFormat="1" ht="60" customHeight="1" spans="1:12">
      <c r="A11" s="29" t="s">
        <v>34</v>
      </c>
      <c r="B11" s="29" t="s">
        <v>35</v>
      </c>
      <c r="C11" s="30" t="s">
        <v>36</v>
      </c>
      <c r="D11" s="34">
        <v>12000</v>
      </c>
      <c r="E11" s="32">
        <f>D11*0.05</f>
        <v>600</v>
      </c>
      <c r="F11" s="32">
        <f>D11+E11</f>
        <v>12600</v>
      </c>
      <c r="G11" s="33">
        <v>1</v>
      </c>
      <c r="H11" s="33">
        <f>I11-0.4</f>
        <v>4.93</v>
      </c>
      <c r="I11" s="41">
        <v>5.33</v>
      </c>
      <c r="J11" s="41" t="s">
        <v>37</v>
      </c>
      <c r="K11" s="33">
        <v>0.023</v>
      </c>
      <c r="L11" s="33">
        <f>I11*G11</f>
        <v>5.33</v>
      </c>
    </row>
    <row r="12" s="4" customFormat="1" ht="60" customHeight="1" spans="1:12">
      <c r="A12" s="29" t="s">
        <v>38</v>
      </c>
      <c r="B12" s="29" t="s">
        <v>39</v>
      </c>
      <c r="C12" s="30" t="s">
        <v>40</v>
      </c>
      <c r="D12" s="34">
        <v>4230</v>
      </c>
      <c r="E12" s="32">
        <f>D12*0.05</f>
        <v>211.5</v>
      </c>
      <c r="F12" s="32">
        <f>D12+E12</f>
        <v>4441.5</v>
      </c>
      <c r="G12" s="33">
        <v>1</v>
      </c>
      <c r="H12" s="33">
        <f>I12-0.15</f>
        <v>1.81</v>
      </c>
      <c r="I12" s="41">
        <v>1.96</v>
      </c>
      <c r="J12" s="41" t="s">
        <v>33</v>
      </c>
      <c r="K12" s="33">
        <v>0.007</v>
      </c>
      <c r="L12" s="33">
        <f>I12*G12</f>
        <v>1.96</v>
      </c>
    </row>
    <row r="13" s="4" customFormat="1" ht="60" customHeight="1" spans="1:12">
      <c r="A13" s="30"/>
      <c r="B13" s="30"/>
      <c r="C13" s="35"/>
      <c r="D13" s="31"/>
      <c r="E13" s="32"/>
      <c r="F13" s="32"/>
      <c r="G13" s="33"/>
      <c r="H13" s="33"/>
      <c r="I13" s="40"/>
      <c r="J13" s="40"/>
      <c r="K13" s="40"/>
      <c r="L13" s="40"/>
    </row>
    <row r="14" ht="47" customHeight="1" spans="1:12">
      <c r="A14" s="36" t="s">
        <v>41</v>
      </c>
      <c r="B14" s="37"/>
      <c r="C14" s="37"/>
      <c r="D14" s="38">
        <f>SUM(D9:D13)</f>
        <v>50570</v>
      </c>
      <c r="E14" s="38">
        <f>SUM(E9:E13)</f>
        <v>2528.5</v>
      </c>
      <c r="F14" s="38">
        <f>SUM(F9:F13)</f>
        <v>53098.5</v>
      </c>
      <c r="G14" s="38">
        <f>SUM(G9:G13)</f>
        <v>4</v>
      </c>
      <c r="H14" s="38"/>
      <c r="I14" s="38"/>
      <c r="J14" s="38"/>
      <c r="K14" s="38"/>
      <c r="L14" s="38">
        <f>SUM(L9:L12)</f>
        <v>22.57</v>
      </c>
    </row>
  </sheetData>
  <autoFilter ref="A7:K16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2026-01-08T10:18:44Z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