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<sst xmlns="http://schemas.openxmlformats.org/spreadsheetml/2006/main" count="42" uniqueCount="39">
  <si>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</si>
  <si>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</si>
  <si>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</si>
  <si>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</si>
  <si>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联昊通：901529056313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</si>
  <si>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</si>
  <si>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</si>
  <si>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</si>
  <si>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</si>
  <si>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</si>
  <si>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</si>
  <si>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</si>
  <si>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</si>
  <si>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</si>
  <si>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</si>
  <si>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</si>
  <si>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</si>
  <si>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</si>
  <si>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</si>
  <si>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</si>
  <si>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</si>
  <si>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</si>
  <si>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</si>
  <si>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</si>
  <si>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</si>
  <si>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</si>
  <si>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</si>
  <si>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</si>
  <si>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</si>
  <si>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W26-0024</t>
  </si>
  <si>
    <t>MRZCALL024-黑色吊绳-33CM，40412，分3万+10412</t>
  </si>
  <si>
    <t>L-26-0062B 款</t>
  </si>
  <si>
    <t>40*40*30</t>
  </si>
  <si>
    <t>21*37*30</t>
  </si>
  <si>
    <t>W26-0304</t>
  </si>
  <si>
    <t>MRZCALL024-黑色吊绳-33CM，4242</t>
  </si>
  <si>
    <t>1509-415 L-26-0062A 南美单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</si>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</sst>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I12" sqref="I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46031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30000</v>
      </c>
      <c r="E9" s="32">
        <f>D9*0.05</f>
        <v>1500</v>
      </c>
      <c r="F9" s="32">
        <f>D9+E9</f>
        <v>31500</v>
      </c>
      <c r="G9" s="33">
        <v>1</v>
      </c>
      <c r="H9" s="33">
        <f>I9-0.82</f>
        <v>12.39</v>
      </c>
      <c r="I9" s="40">
        <v>13.21</v>
      </c>
      <c r="J9" s="40" t="s">
        <v>32</v>
      </c>
      <c r="K9" s="33">
        <v>0.048</v>
      </c>
      <c r="L9" s="33">
        <f>I9*G9</f>
        <v>13.21</v>
      </c>
    </row>
    <row r="10" s="4" customFormat="1" ht="60" customHeight="1" spans="1:12">
      <c r="A10" s="29" t="s">
        <v>29</v>
      </c>
      <c r="B10" s="29" t="s">
        <v>30</v>
      </c>
      <c r="C10" s="30" t="s">
        <v>31</v>
      </c>
      <c r="D10" s="34">
        <v>10412</v>
      </c>
      <c r="E10" s="32">
        <f>D10*0.05</f>
        <v>520.6</v>
      </c>
      <c r="F10" s="32">
        <f>D10+E10</f>
        <v>10932.6</v>
      </c>
      <c r="G10" s="33">
        <v>1</v>
      </c>
      <c r="H10" s="33">
        <f>I10-0.4</f>
        <v>4.31</v>
      </c>
      <c r="I10" s="41">
        <v>4.71</v>
      </c>
      <c r="J10" s="41" t="s">
        <v>33</v>
      </c>
      <c r="K10" s="33">
        <v>0.023</v>
      </c>
      <c r="L10" s="33">
        <f>I10*G10</f>
        <v>4.71</v>
      </c>
    </row>
    <row r="11" s="4" customFormat="1" ht="60" customHeight="1" spans="1:12">
      <c r="A11" s="29" t="s">
        <v>34</v>
      </c>
      <c r="B11" s="29" t="s">
        <v>35</v>
      </c>
      <c r="C11" s="30" t="s">
        <v>36</v>
      </c>
      <c r="D11" s="34">
        <v>4242</v>
      </c>
      <c r="E11" s="32">
        <f>D11*0.05</f>
        <v>212.1</v>
      </c>
      <c r="F11" s="32">
        <f>D11+E11</f>
        <v>4454.1</v>
      </c>
      <c r="G11" s="33">
        <v>1</v>
      </c>
      <c r="H11" s="33">
        <f>I11-0.15</f>
        <v>1.86</v>
      </c>
      <c r="I11" s="41">
        <v>2.01</v>
      </c>
      <c r="J11" s="41" t="s">
        <v>37</v>
      </c>
      <c r="K11" s="33">
        <v>0.007</v>
      </c>
      <c r="L11" s="33">
        <f>I11*G11</f>
        <v>2.01</v>
      </c>
    </row>
    <row r="12" s="4" customFormat="1" ht="60" customHeight="1" spans="1:12">
      <c r="A12" s="30"/>
      <c r="B12" s="30"/>
      <c r="C12" s="35"/>
      <c r="D12" s="31"/>
      <c r="E12" s="32"/>
      <c r="F12" s="32"/>
      <c r="G12" s="33"/>
      <c r="H12" s="33"/>
      <c r="I12" s="40"/>
      <c r="J12" s="40"/>
      <c r="K12" s="40"/>
      <c r="L12" s="40"/>
    </row>
    <row r="13" ht="47" customHeight="1" spans="1:12">
      <c r="A13" s="36" t="s">
        <v>38</v>
      </c>
      <c r="B13" s="37"/>
      <c r="C13" s="37"/>
      <c r="D13" s="38">
        <f>SUM(D9:D12)</f>
        <v>44654</v>
      </c>
      <c r="E13" s="38">
        <f>SUM(E9:E12)</f>
        <v>2232.7</v>
      </c>
      <c r="F13" s="38">
        <f>SUM(F9:F12)</f>
        <v>46886.7</v>
      </c>
      <c r="G13" s="38">
        <f>SUM(G9:G12)</f>
        <v>3</v>
      </c>
      <c r="H13" s="38"/>
      <c r="I13" s="38"/>
      <c r="J13" s="38"/>
      <c r="K13" s="38"/>
      <c r="L13" s="38">
        <f>SUM(L9:L11)</f>
        <v>19.93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2026-01-09T09:29:31Z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