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Sheet1!$A$7:$K$21</definedName>
    <definedName name="Ext">[1]LUT!$G$2</definedName>
    <definedName name="Gender">[1]LUT!$I$1:$BI$1</definedName>
    <definedName name="_xlnm.Print_Area" localSheetId="0">Sheet1!$A$1:$L$19</definedName>
  </definedNames>
  <calcPr calcId="144525"/>
</workbook>
</file>

<file path=xl/sharedStrings.xml><?xml version="1.0" encoding="utf-8"?>
<sst xmlns="http://schemas.openxmlformats.org/spreadsheetml/2006/main" count="66" uniqueCount="56">
  <si>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</si>
  <si>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</si>
  <si>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</si>
  <si>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</si>
  <si>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跨越：KY4000947316706</t>
  </si>
  <si>
    <t xml:space="preserve">收件地址：钱海军,18658516161，浙江省绍兴市柯桥区万和工业园纯清针纺2楼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</si>
  <si>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</si>
  <si>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</si>
  <si>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</si>
  <si>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</si>
  <si>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</si>
  <si>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</si>
  <si>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</si>
  <si>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</si>
  <si>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</si>
  <si>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</si>
  <si>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</si>
  <si>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</si>
  <si>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</si>
  <si>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</si>
  <si>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</si>
  <si>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</si>
  <si>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</si>
  <si>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</si>
  <si>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</si>
  <si>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</si>
  <si>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</si>
  <si>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</si>
  <si>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</si>
  <si>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QNSLEFT089</t>
  </si>
  <si>
    <t>LTLOP24003-最新黑色吊绳（80%cotton bci 20%recycled pes）-32CM，8500</t>
  </si>
  <si>
    <t>JDZ25-058-2 SKIRT MIRA 款</t>
  </si>
  <si>
    <t>21*37*30</t>
  </si>
  <si>
    <t>QNSLEFT090</t>
  </si>
  <si>
    <t>JDZ25-059-2 SHORT ALISSON 款</t>
  </si>
  <si>
    <t>QNSLEFT091</t>
  </si>
  <si>
    <t>LTLOP24003-最新黑色吊绳（80%cotton bci 20%recycled pes）-32CM，29000</t>
  </si>
  <si>
    <t>JDZ26-001 BRA ANTONIA 款</t>
  </si>
  <si>
    <t>40*40*30</t>
  </si>
  <si>
    <t>QNSLEFT092</t>
  </si>
  <si>
    <t>LTLOP24003-最新黑色吊绳（80%cotton bci 20%recycled pes）-32CM，19000</t>
  </si>
  <si>
    <t>JDZ26-002 TANK MARGOT 款</t>
  </si>
  <si>
    <t>30*37*30</t>
  </si>
  <si>
    <t>QNSLEFT093</t>
  </si>
  <si>
    <t>LTLOP24003-最新黑色吊绳（80%cotton bci 20%recycled pes）-32CM，35000，分3万+5000</t>
  </si>
  <si>
    <t>JDZ26-003 LEGGING JOSIE 款</t>
  </si>
  <si>
    <t>21*37*15</t>
  </si>
  <si>
    <t>QNSLEFT094</t>
  </si>
  <si>
    <t>LTLOP24003-最新黑色吊绳（80%cotton bci 20%recycled pes）-32CM，9000</t>
  </si>
  <si>
    <t>JDZ26-005 CAPRI GUS 款</t>
  </si>
  <si>
    <t>QNSLEFT095</t>
  </si>
  <si>
    <t>LTLOP24003-最新黑色吊绳（80%cotton bci 20%recycled pes）-32CM，14000</t>
  </si>
  <si>
    <t>JDZ26-006 CYCLIST JU 款</t>
  </si>
  <si>
    <t>QNSLEFT096</t>
  </si>
  <si>
    <t>JDZ26-007 HOT PANT DIANA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</si>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</sst>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view="pageBreakPreview" zoomScale="115" zoomScaleNormal="100" topLeftCell="A13" workbookViewId="0">
      <selection activeCell="H14" sqref="H1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46033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  <c r="L8" s="28" t="s">
        <v>28</v>
      </c>
    </row>
    <row r="9" s="4" customFormat="1" ht="49" customHeight="1" spans="1:12">
      <c r="A9" s="29" t="s">
        <v>29</v>
      </c>
      <c r="B9" s="29" t="s">
        <v>30</v>
      </c>
      <c r="C9" s="30" t="s">
        <v>31</v>
      </c>
      <c r="D9" s="31">
        <v>8500</v>
      </c>
      <c r="E9" s="32">
        <f>+D9*0.05</f>
        <v>425</v>
      </c>
      <c r="F9" s="32">
        <f>+D9+E9</f>
        <v>8925</v>
      </c>
      <c r="G9" s="33">
        <v>1</v>
      </c>
      <c r="H9" s="33">
        <f>I9-0.4</f>
        <v>4.04</v>
      </c>
      <c r="I9" s="40">
        <v>4.44</v>
      </c>
      <c r="J9" s="40" t="s">
        <v>32</v>
      </c>
      <c r="K9" s="33">
        <v>0.023</v>
      </c>
      <c r="L9" s="33">
        <f t="shared" ref="L9:L17" si="0">I9*G9</f>
        <v>4.44</v>
      </c>
    </row>
    <row r="10" s="4" customFormat="1" ht="60" customHeight="1" spans="1:12">
      <c r="A10" s="29" t="s">
        <v>33</v>
      </c>
      <c r="B10" s="29" t="s">
        <v>30</v>
      </c>
      <c r="C10" s="30" t="s">
        <v>34</v>
      </c>
      <c r="D10" s="31">
        <v>8500</v>
      </c>
      <c r="E10" s="32">
        <f>D10*0.05</f>
        <v>425</v>
      </c>
      <c r="F10" s="32">
        <f>D10+E10</f>
        <v>8925</v>
      </c>
      <c r="G10" s="33">
        <v>1</v>
      </c>
      <c r="H10" s="33">
        <f>I10-0.4</f>
        <v>4.08</v>
      </c>
      <c r="I10" s="40">
        <v>4.48</v>
      </c>
      <c r="J10" s="40" t="s">
        <v>32</v>
      </c>
      <c r="K10" s="33">
        <v>0.023</v>
      </c>
      <c r="L10" s="33">
        <f t="shared" si="0"/>
        <v>4.48</v>
      </c>
    </row>
    <row r="11" s="4" customFormat="1" ht="60" customHeight="1" spans="1:12">
      <c r="A11" s="29" t="s">
        <v>35</v>
      </c>
      <c r="B11" s="29" t="s">
        <v>36</v>
      </c>
      <c r="C11" s="30" t="s">
        <v>37</v>
      </c>
      <c r="D11" s="31">
        <v>29000</v>
      </c>
      <c r="E11" s="32">
        <f>D11*0.05</f>
        <v>1450</v>
      </c>
      <c r="F11" s="32">
        <f>D11+E11</f>
        <v>30450</v>
      </c>
      <c r="G11" s="33">
        <v>1</v>
      </c>
      <c r="H11" s="33">
        <f>I11-0.82</f>
        <v>13.93</v>
      </c>
      <c r="I11" s="40">
        <v>14.75</v>
      </c>
      <c r="J11" s="40" t="s">
        <v>38</v>
      </c>
      <c r="K11" s="33">
        <v>0.048</v>
      </c>
      <c r="L11" s="33">
        <f t="shared" si="0"/>
        <v>14.75</v>
      </c>
    </row>
    <row r="12" s="4" customFormat="1" ht="60" customHeight="1" spans="1:12">
      <c r="A12" s="29" t="s">
        <v>39</v>
      </c>
      <c r="B12" s="29" t="s">
        <v>40</v>
      </c>
      <c r="C12" s="30" t="s">
        <v>41</v>
      </c>
      <c r="D12" s="31">
        <v>19000</v>
      </c>
      <c r="E12" s="32">
        <f>D12*0.05</f>
        <v>950</v>
      </c>
      <c r="F12" s="32">
        <f>D12+E12</f>
        <v>19950</v>
      </c>
      <c r="G12" s="33">
        <v>1</v>
      </c>
      <c r="H12" s="33">
        <f>I12-0.58</f>
        <v>8.95</v>
      </c>
      <c r="I12" s="40">
        <v>9.53</v>
      </c>
      <c r="J12" s="40" t="s">
        <v>42</v>
      </c>
      <c r="K12" s="33">
        <v>0.033</v>
      </c>
      <c r="L12" s="33">
        <f t="shared" si="0"/>
        <v>9.53</v>
      </c>
    </row>
    <row r="13" s="4" customFormat="1" ht="60" customHeight="1" spans="1:12">
      <c r="A13" s="29" t="s">
        <v>43</v>
      </c>
      <c r="B13" s="29" t="s">
        <v>44</v>
      </c>
      <c r="C13" s="30" t="s">
        <v>45</v>
      </c>
      <c r="D13" s="31">
        <v>30000</v>
      </c>
      <c r="E13" s="32">
        <f>D13*0.05</f>
        <v>1500</v>
      </c>
      <c r="F13" s="32">
        <f>D13+E13</f>
        <v>31500</v>
      </c>
      <c r="G13" s="33">
        <v>1</v>
      </c>
      <c r="H13" s="33">
        <f>I13-0.82</f>
        <v>14.27</v>
      </c>
      <c r="I13" s="41">
        <v>15.09</v>
      </c>
      <c r="J13" s="41" t="s">
        <v>38</v>
      </c>
      <c r="K13" s="33">
        <v>0.048</v>
      </c>
      <c r="L13" s="33">
        <f t="shared" si="0"/>
        <v>15.09</v>
      </c>
    </row>
    <row r="14" s="4" customFormat="1" ht="60" customHeight="1" spans="1:12">
      <c r="A14" s="29" t="s">
        <v>43</v>
      </c>
      <c r="B14" s="29" t="s">
        <v>44</v>
      </c>
      <c r="C14" s="30" t="s">
        <v>45</v>
      </c>
      <c r="D14" s="31">
        <v>5000</v>
      </c>
      <c r="E14" s="32">
        <f>D15*0.05</f>
        <v>450</v>
      </c>
      <c r="F14" s="32">
        <f>D14+E14</f>
        <v>5450</v>
      </c>
      <c r="G14" s="33">
        <v>1</v>
      </c>
      <c r="H14" s="33">
        <f>I14-0.3</f>
        <v>2.38</v>
      </c>
      <c r="I14" s="40">
        <v>2.68</v>
      </c>
      <c r="J14" s="40" t="s">
        <v>46</v>
      </c>
      <c r="K14" s="33">
        <v>0.012</v>
      </c>
      <c r="L14" s="33">
        <f t="shared" si="0"/>
        <v>2.68</v>
      </c>
    </row>
    <row r="15" s="4" customFormat="1" ht="60" customHeight="1" spans="1:12">
      <c r="A15" s="29" t="s">
        <v>47</v>
      </c>
      <c r="B15" s="29" t="s">
        <v>48</v>
      </c>
      <c r="C15" s="30" t="s">
        <v>49</v>
      </c>
      <c r="D15" s="31">
        <v>9000</v>
      </c>
      <c r="E15" s="32">
        <f>D16*0.05</f>
        <v>700</v>
      </c>
      <c r="F15" s="32">
        <f>D15+E15</f>
        <v>9700</v>
      </c>
      <c r="G15" s="33">
        <v>1</v>
      </c>
      <c r="H15" s="33">
        <f t="shared" ref="H15:H17" si="1">I15-0.4</f>
        <v>4.33</v>
      </c>
      <c r="I15" s="40">
        <v>4.73</v>
      </c>
      <c r="J15" s="40" t="s">
        <v>32</v>
      </c>
      <c r="K15" s="33">
        <v>0.023</v>
      </c>
      <c r="L15" s="33">
        <f t="shared" si="0"/>
        <v>4.73</v>
      </c>
    </row>
    <row r="16" s="4" customFormat="1" ht="60" customHeight="1" spans="1:12">
      <c r="A16" s="29" t="s">
        <v>50</v>
      </c>
      <c r="B16" s="29" t="s">
        <v>51</v>
      </c>
      <c r="C16" s="30" t="s">
        <v>52</v>
      </c>
      <c r="D16" s="31">
        <v>14000</v>
      </c>
      <c r="E16" s="32">
        <f>D17*0.05</f>
        <v>700</v>
      </c>
      <c r="F16" s="32">
        <f>D16+E16</f>
        <v>14700</v>
      </c>
      <c r="G16" s="33">
        <v>1</v>
      </c>
      <c r="H16" s="33">
        <f t="shared" si="1"/>
        <v>6.69</v>
      </c>
      <c r="I16" s="40">
        <v>7.09</v>
      </c>
      <c r="J16" s="40" t="s">
        <v>32</v>
      </c>
      <c r="K16" s="33">
        <v>0.023</v>
      </c>
      <c r="L16" s="33">
        <f t="shared" si="0"/>
        <v>7.09</v>
      </c>
    </row>
    <row r="17" s="4" customFormat="1" ht="60" customHeight="1" spans="1:12">
      <c r="A17" s="29" t="s">
        <v>53</v>
      </c>
      <c r="B17" s="29" t="s">
        <v>51</v>
      </c>
      <c r="C17" s="30" t="s">
        <v>54</v>
      </c>
      <c r="D17" s="31">
        <v>14000</v>
      </c>
      <c r="E17" s="32">
        <f>D17*0.05</f>
        <v>700</v>
      </c>
      <c r="F17" s="32">
        <f>D17+E17</f>
        <v>14700</v>
      </c>
      <c r="G17" s="33">
        <v>1</v>
      </c>
      <c r="H17" s="33">
        <f t="shared" si="1"/>
        <v>6.65</v>
      </c>
      <c r="I17" s="40">
        <v>7.05</v>
      </c>
      <c r="J17" s="40" t="s">
        <v>32</v>
      </c>
      <c r="K17" s="33">
        <v>0.023</v>
      </c>
      <c r="L17" s="33">
        <f t="shared" si="0"/>
        <v>7.05</v>
      </c>
    </row>
    <row r="18" s="4" customFormat="1" ht="60" customHeight="1" spans="1:12">
      <c r="A18" s="30"/>
      <c r="B18" s="30"/>
      <c r="C18" s="34"/>
      <c r="D18" s="35"/>
      <c r="E18" s="32"/>
      <c r="F18" s="32"/>
      <c r="G18" s="33"/>
      <c r="H18" s="33"/>
      <c r="I18" s="41"/>
      <c r="J18" s="41"/>
      <c r="K18" s="41"/>
      <c r="L18" s="41"/>
    </row>
    <row r="19" ht="47" customHeight="1" spans="1:12">
      <c r="A19" s="36" t="s">
        <v>55</v>
      </c>
      <c r="B19" s="37"/>
      <c r="C19" s="37"/>
      <c r="D19" s="38">
        <f>SUM(D9:D18)</f>
        <v>137000</v>
      </c>
      <c r="E19" s="38">
        <f>SUM(E9:E18)</f>
        <v>7300</v>
      </c>
      <c r="F19" s="38">
        <f>SUM(F9:F18)</f>
        <v>144300</v>
      </c>
      <c r="G19" s="38">
        <f>SUM(G9:G18)</f>
        <v>9</v>
      </c>
      <c r="H19" s="38"/>
      <c r="I19" s="38"/>
      <c r="J19" s="38"/>
      <c r="K19" s="38"/>
      <c r="L19" s="38">
        <f>SUM(L9:L17)</f>
        <v>69.84</v>
      </c>
    </row>
  </sheetData>
  <autoFilter ref="A7:K21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2026-01-11T08:59:55Z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