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<sst xmlns="http://schemas.openxmlformats.org/spreadsheetml/2006/main" count="35" uniqueCount="34">
  <si>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</si>
  <si>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</si>
  <si>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SF1566678961507</t>
  </si>
  <si>
    <t>曹旺/刘晓萌 13912900374/13776647252
浙江省绍兴市柯桥区安昌镇柯北大道 763 号 A10 档口 （导航可选:探路速进仓地址
运-柯桥分拨中心）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</si>
  <si>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</si>
  <si>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</si>
  <si>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</si>
  <si>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</si>
  <si>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</si>
  <si>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</si>
  <si>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</si>
  <si>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</si>
  <si>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</si>
  <si>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</si>
  <si>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</si>
  <si>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</si>
  <si>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</si>
  <si>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</si>
  <si>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</si>
  <si>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</si>
  <si>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</si>
  <si>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</si>
  <si>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</si>
  <si>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</si>
  <si>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</si>
  <si>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</si>
  <si>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RCTL26013</t>
  </si>
  <si>
    <t>CLZCALL016   
rfid care label</t>
  </si>
  <si>
    <t>4344/045</t>
  </si>
  <si>
    <t>3/1</t>
  </si>
  <si>
    <t>43*30*29</t>
  </si>
  <si>
    <t>3/2</t>
  </si>
  <si>
    <t>3/3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</si>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</sst>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91440</xdr:colOff>
      <xdr:row>0</xdr:row>
      <xdr:rowOff>635</xdr:rowOff>
    </xdr:from>
    <xdr:to>
      <xdr:col>4</xdr:col>
      <xdr:colOff>289560</xdr:colOff>
      <xdr:row>19</xdr:row>
      <xdr:rowOff>53975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0" y="635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373380</xdr:colOff>
      <xdr:row>0</xdr:row>
      <xdr:rowOff>635</xdr:rowOff>
    </xdr:from>
    <xdr:to>
      <xdr:col>8</xdr:col>
      <xdr:colOff>571500</xdr:colOff>
      <xdr:row>19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42260" y="635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586740</xdr:colOff>
      <xdr:row>0</xdr:row>
      <xdr:rowOff>635</xdr:rowOff>
    </xdr:from>
    <xdr:to>
      <xdr:col>13</xdr:col>
      <xdr:colOff>167640</xdr:colOff>
      <xdr:row>19</xdr:row>
      <xdr:rowOff>53975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24500" y="635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39000</v>
      </c>
      <c r="G8" s="37">
        <f>H8-F8</f>
        <v>0</v>
      </c>
      <c r="H8" s="36">
        <v>39000</v>
      </c>
      <c r="I8" s="35" t="s">
        <v>29</v>
      </c>
      <c r="J8" s="36">
        <f>20.25-0.75</f>
        <v>19.5</v>
      </c>
      <c r="K8" s="36">
        <v>20.25</v>
      </c>
      <c r="L8" s="35" t="s">
        <v>30</v>
      </c>
    </row>
    <row r="9" s="2" customFormat="1" ht="33" customHeight="1" spans="1:12">
      <c r="A9" s="38"/>
      <c r="B9" s="39"/>
      <c r="C9" s="40"/>
      <c r="D9" s="35"/>
      <c r="E9" s="35"/>
      <c r="F9" s="36">
        <v>39000</v>
      </c>
      <c r="G9" s="37">
        <f>H9-F9</f>
        <v>0</v>
      </c>
      <c r="H9" s="36">
        <v>39000</v>
      </c>
      <c r="I9" s="35" t="s">
        <v>31</v>
      </c>
      <c r="J9" s="36">
        <v>19.5</v>
      </c>
      <c r="K9" s="36">
        <v>20.25</v>
      </c>
      <c r="L9" s="35" t="s">
        <v>30</v>
      </c>
    </row>
    <row r="10" s="2" customFormat="1" ht="33" customHeight="1" spans="1:12">
      <c r="A10" s="41"/>
      <c r="B10" s="42"/>
      <c r="C10" s="43"/>
      <c r="D10" s="35"/>
      <c r="E10" s="35"/>
      <c r="F10" s="36">
        <f>94500-39000*2</f>
        <v>16500</v>
      </c>
      <c r="G10" s="37">
        <v>0</v>
      </c>
      <c r="H10" s="36">
        <f>94500-39000*2</f>
        <v>16500</v>
      </c>
      <c r="I10" s="35" t="s">
        <v>32</v>
      </c>
      <c r="J10" s="36">
        <v>8.35</v>
      </c>
      <c r="K10" s="36">
        <v>8.9</v>
      </c>
      <c r="L10" s="35" t="s">
        <v>33</v>
      </c>
    </row>
    <row r="11" s="2" customFormat="1" ht="33" customHeight="1" spans="1:12">
      <c r="A11" s="44"/>
      <c r="B11" s="45"/>
      <c r="C11" s="46"/>
      <c r="D11" s="46"/>
      <c r="E11" s="46"/>
      <c r="F11" s="46">
        <f>SUM(F8:F10)</f>
        <v>94500</v>
      </c>
      <c r="G11" s="37">
        <f>SUM(G8:G10)</f>
        <v>0</v>
      </c>
      <c r="H11" s="46">
        <f>SUM(H8:H10)</f>
        <v>94500</v>
      </c>
      <c r="I11" s="47"/>
      <c r="J11" s="36"/>
      <c r="K11" s="48"/>
      <c r="L11" s="49"/>
    </row>
    <row r="12" s="2" customFormat="1" spans="1:12">
      <c r="A12" s="50"/>
      <c r="G12" s="51"/>
      <c r="I12" s="52"/>
      <c r="J12" s="50"/>
      <c r="K12" s="50"/>
      <c r="L12" s="50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C8:C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6" sqref="M6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