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Sheet1!$A$7:$K$19</definedName>
    <definedName name="Ext">[1]LUT!$G$2</definedName>
    <definedName name="Gender">[1]LUT!$I$1:$BI$1</definedName>
    <definedName name="_xlnm.Print_Area" localSheetId="0">Sheet1!$A$1:$L$17</definedName>
  </definedNames>
  <calcPr calcId="144525"/>
</workbook>
</file>

<file path=xl/sharedStrings.xml><?xml version="1.0" encoding="utf-8"?>
<sst xmlns="http://schemas.openxmlformats.org/spreadsheetml/2006/main" count="58" uniqueCount="54">
  <si>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</si>
  <si>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</si>
  <si>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</si>
  <si>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</si>
  <si>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跨越：KY4000969421604</t>
  </si>
  <si>
    <t>收件地址：娄亚虹，15257558325，浙江省绍兴市柯桥区安昌街道曙光路376号4幢2楼南面(越峰纺机园内)绍兴登邦纺织品有限公司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</si>
  <si>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</si>
  <si>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</si>
  <si>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</si>
  <si>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</si>
  <si>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</si>
  <si>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</si>
  <si>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</si>
  <si>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</si>
  <si>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</si>
  <si>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</si>
  <si>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</si>
  <si>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</si>
  <si>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</si>
  <si>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</si>
  <si>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</si>
  <si>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</si>
  <si>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</si>
  <si>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</si>
  <si>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</si>
  <si>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</si>
  <si>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</si>
  <si>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</si>
  <si>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</si>
  <si>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QSTLEFT005</t>
  </si>
  <si>
    <t>LTLOP24003-最新黑色吊绳（80%cotton bci 20%recycled pes）-32CM，5000</t>
  </si>
  <si>
    <t>STRIPE POLO 昌利 款</t>
  </si>
  <si>
    <t>21*37*15</t>
  </si>
  <si>
    <t>QSTLEFT009</t>
  </si>
  <si>
    <t>LTLOP24003-最新黑色吊绳（80%cotton bci 20%recycled pes）-32CM，7400</t>
  </si>
  <si>
    <t>BERMUDA INTERLOCK CARGO-R1 款</t>
  </si>
  <si>
    <t>21*37*30</t>
  </si>
  <si>
    <t>QSTLEFT008</t>
  </si>
  <si>
    <t>LTLOP24003-最新黑色吊绳（80%cotton bci 20%recycled pes）-32CM，12000</t>
  </si>
  <si>
    <t>NET-SHIRT 昌利 款</t>
  </si>
  <si>
    <t>QSTLEFT017</t>
  </si>
  <si>
    <t>LTLOP24003-最新黑色吊绳（80%cotton bci 20%recycled pes）-32CM，18000</t>
  </si>
  <si>
    <t>SHRINKEN-SHIRT 昌利 款</t>
  </si>
  <si>
    <t>30*37*30</t>
  </si>
  <si>
    <t>QSTLEFT020</t>
  </si>
  <si>
    <t>LTLOP24003-最新黑色吊绳（80%cotton bci 20%recycled pes）-32CM，24000</t>
  </si>
  <si>
    <t>PIQUE PANT-AW26 昌利 款</t>
  </si>
  <si>
    <t>40*40*30</t>
  </si>
  <si>
    <t>QSTLEFT013</t>
  </si>
  <si>
    <t>LTLOP24003-最新黑色吊绳（80%cotton bci 20%recycled pes）-32CM，24000，宏达</t>
  </si>
  <si>
    <t>3D-TOP 款</t>
  </si>
  <si>
    <t>QSTLEFT016</t>
  </si>
  <si>
    <t>SHRINKEN-TOP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</si>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</sst>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view="pageBreakPreview" zoomScale="115" zoomScaleNormal="100" topLeftCell="A7" workbookViewId="0">
      <selection activeCell="D15" sqref="D9:D15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46046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28" t="s">
        <v>28</v>
      </c>
    </row>
    <row r="9" s="4" customFormat="1" ht="60" customHeight="1" spans="1:12">
      <c r="A9" s="29" t="s">
        <v>29</v>
      </c>
      <c r="B9" s="29" t="s">
        <v>30</v>
      </c>
      <c r="C9" s="30" t="s">
        <v>31</v>
      </c>
      <c r="D9" s="31">
        <v>5000</v>
      </c>
      <c r="E9" s="32">
        <f>+D9*0.05</f>
        <v>250</v>
      </c>
      <c r="F9" s="32">
        <f>+D9+E9</f>
        <v>5250</v>
      </c>
      <c r="G9" s="33">
        <v>1</v>
      </c>
      <c r="H9" s="33">
        <f>I9-0.3</f>
        <v>2.33</v>
      </c>
      <c r="I9" s="40">
        <v>2.63</v>
      </c>
      <c r="J9" s="40" t="s">
        <v>32</v>
      </c>
      <c r="K9" s="33">
        <v>0.012</v>
      </c>
      <c r="L9" s="33">
        <f t="shared" ref="L9:L15" si="0">I9*G9</f>
        <v>2.63</v>
      </c>
    </row>
    <row r="10" s="4" customFormat="1" ht="60" customHeight="1" spans="1:12">
      <c r="A10" s="29" t="s">
        <v>33</v>
      </c>
      <c r="B10" s="29" t="s">
        <v>34</v>
      </c>
      <c r="C10" s="30" t="s">
        <v>35</v>
      </c>
      <c r="D10" s="31">
        <v>7400</v>
      </c>
      <c r="E10" s="32">
        <f t="shared" ref="E10:E15" si="1">D10*0.05</f>
        <v>370</v>
      </c>
      <c r="F10" s="32">
        <f t="shared" ref="F10:F15" si="2">D10+E10</f>
        <v>7770</v>
      </c>
      <c r="G10" s="33">
        <v>1</v>
      </c>
      <c r="H10" s="33">
        <f>I10-0.4</f>
        <v>3.56</v>
      </c>
      <c r="I10" s="40">
        <v>3.96</v>
      </c>
      <c r="J10" s="40" t="s">
        <v>36</v>
      </c>
      <c r="K10" s="33">
        <v>0.023</v>
      </c>
      <c r="L10" s="33">
        <f t="shared" si="0"/>
        <v>3.96</v>
      </c>
    </row>
    <row r="11" s="4" customFormat="1" ht="60" customHeight="1" spans="1:12">
      <c r="A11" s="29" t="s">
        <v>37</v>
      </c>
      <c r="B11" s="29" t="s">
        <v>38</v>
      </c>
      <c r="C11" s="30" t="s">
        <v>39</v>
      </c>
      <c r="D11" s="31">
        <v>12000</v>
      </c>
      <c r="E11" s="32">
        <f t="shared" si="1"/>
        <v>600</v>
      </c>
      <c r="F11" s="32">
        <f t="shared" si="2"/>
        <v>12600</v>
      </c>
      <c r="G11" s="33">
        <v>1</v>
      </c>
      <c r="H11" s="33">
        <f>I11-0.4</f>
        <v>5.71</v>
      </c>
      <c r="I11" s="40">
        <v>6.11</v>
      </c>
      <c r="J11" s="40" t="s">
        <v>36</v>
      </c>
      <c r="K11" s="33">
        <v>0.023</v>
      </c>
      <c r="L11" s="33">
        <f t="shared" si="0"/>
        <v>6.11</v>
      </c>
    </row>
    <row r="12" s="4" customFormat="1" ht="60" customHeight="1" spans="1:12">
      <c r="A12" s="29" t="s">
        <v>40</v>
      </c>
      <c r="B12" s="29" t="s">
        <v>41</v>
      </c>
      <c r="C12" s="30" t="s">
        <v>42</v>
      </c>
      <c r="D12" s="31">
        <v>18000</v>
      </c>
      <c r="E12" s="32">
        <f t="shared" si="1"/>
        <v>900</v>
      </c>
      <c r="F12" s="32">
        <f t="shared" si="2"/>
        <v>18900</v>
      </c>
      <c r="G12" s="33">
        <v>1</v>
      </c>
      <c r="H12" s="33">
        <f>I12-0.58</f>
        <v>8.46</v>
      </c>
      <c r="I12" s="40">
        <v>9.04</v>
      </c>
      <c r="J12" s="40" t="s">
        <v>43</v>
      </c>
      <c r="K12" s="33">
        <v>0.033</v>
      </c>
      <c r="L12" s="33">
        <f t="shared" si="0"/>
        <v>9.04</v>
      </c>
    </row>
    <row r="13" s="4" customFormat="1" ht="60" customHeight="1" spans="1:12">
      <c r="A13" s="29" t="s">
        <v>44</v>
      </c>
      <c r="B13" s="29" t="s">
        <v>45</v>
      </c>
      <c r="C13" s="30" t="s">
        <v>46</v>
      </c>
      <c r="D13" s="31">
        <v>24000</v>
      </c>
      <c r="E13" s="32">
        <f t="shared" si="1"/>
        <v>1200</v>
      </c>
      <c r="F13" s="32">
        <f t="shared" si="2"/>
        <v>25200</v>
      </c>
      <c r="G13" s="33">
        <v>1</v>
      </c>
      <c r="H13" s="33">
        <f>I13-0.82</f>
        <v>11.54</v>
      </c>
      <c r="I13" s="40">
        <v>12.36</v>
      </c>
      <c r="J13" s="40" t="s">
        <v>47</v>
      </c>
      <c r="K13" s="33">
        <v>0.048</v>
      </c>
      <c r="L13" s="33">
        <f t="shared" si="0"/>
        <v>12.36</v>
      </c>
    </row>
    <row r="14" s="4" customFormat="1" ht="60" customHeight="1" spans="1:12">
      <c r="A14" s="29" t="s">
        <v>48</v>
      </c>
      <c r="B14" s="29" t="s">
        <v>49</v>
      </c>
      <c r="C14" s="30" t="s">
        <v>50</v>
      </c>
      <c r="D14" s="31">
        <v>24000</v>
      </c>
      <c r="E14" s="32">
        <f t="shared" si="1"/>
        <v>1200</v>
      </c>
      <c r="F14" s="32">
        <f t="shared" si="2"/>
        <v>25200</v>
      </c>
      <c r="G14" s="33">
        <v>1</v>
      </c>
      <c r="H14" s="33">
        <f>I14-0.82</f>
        <v>11.35</v>
      </c>
      <c r="I14" s="40">
        <v>12.17</v>
      </c>
      <c r="J14" s="40" t="s">
        <v>47</v>
      </c>
      <c r="K14" s="33">
        <v>0.048</v>
      </c>
      <c r="L14" s="33">
        <f t="shared" si="0"/>
        <v>12.17</v>
      </c>
    </row>
    <row r="15" s="4" customFormat="1" ht="60" customHeight="1" spans="1:12">
      <c r="A15" s="29" t="s">
        <v>51</v>
      </c>
      <c r="B15" s="29" t="s">
        <v>49</v>
      </c>
      <c r="C15" s="30" t="s">
        <v>52</v>
      </c>
      <c r="D15" s="31">
        <v>24000</v>
      </c>
      <c r="E15" s="32">
        <f t="shared" si="1"/>
        <v>1200</v>
      </c>
      <c r="F15" s="32">
        <f t="shared" si="2"/>
        <v>25200</v>
      </c>
      <c r="G15" s="33">
        <v>1</v>
      </c>
      <c r="H15" s="33">
        <f>I15-0.82</f>
        <v>11.51</v>
      </c>
      <c r="I15" s="40">
        <v>12.33</v>
      </c>
      <c r="J15" s="40" t="s">
        <v>47</v>
      </c>
      <c r="K15" s="33">
        <v>0.048</v>
      </c>
      <c r="L15" s="33">
        <f t="shared" si="0"/>
        <v>12.33</v>
      </c>
    </row>
    <row r="16" s="4" customFormat="1" ht="60" customHeight="1" spans="1:12">
      <c r="A16" s="30"/>
      <c r="B16" s="30"/>
      <c r="C16" s="34"/>
      <c r="D16" s="35"/>
      <c r="E16" s="32"/>
      <c r="F16" s="32"/>
      <c r="G16" s="33"/>
      <c r="H16" s="33"/>
      <c r="I16" s="41"/>
      <c r="J16" s="41"/>
      <c r="K16" s="41"/>
      <c r="L16" s="41"/>
    </row>
    <row r="17" ht="47" customHeight="1" spans="1:12">
      <c r="A17" s="36" t="s">
        <v>53</v>
      </c>
      <c r="B17" s="37"/>
      <c r="C17" s="37"/>
      <c r="D17" s="38">
        <f>SUM(D9:D16)</f>
        <v>114400</v>
      </c>
      <c r="E17" s="38">
        <f>SUM(E9:E16)</f>
        <v>5720</v>
      </c>
      <c r="F17" s="38">
        <f>SUM(F9:F16)</f>
        <v>120120</v>
      </c>
      <c r="G17" s="38">
        <f>SUM(G9:G16)</f>
        <v>7</v>
      </c>
      <c r="H17" s="38"/>
      <c r="I17" s="38"/>
      <c r="J17" s="38"/>
      <c r="K17" s="38"/>
      <c r="L17" s="38">
        <f>SUM(L9:L15)</f>
        <v>58.6</v>
      </c>
    </row>
  </sheetData>
  <autoFilter ref="A7:K19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2026-01-25T03:14:35Z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