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订单数量  01.28" sheetId="2" r:id="rId1"/>
    <sheet name="Packing List-订舱" sheetId="3" r:id="rId2"/>
    <sheet name="出货单-入箱" sheetId="5" r:id="rId3"/>
    <sheet name="箱唛-外贴2份" sheetId="4" r:id="rId4"/>
  </sheets>
  <definedNames>
    <definedName name="_xlnm.Print_Area" localSheetId="2">'出货单-入箱'!$A$1:$L$42</definedName>
    <definedName name="_xlnm.Print_Area" localSheetId="3">'箱唛-外贴2份'!$A$1:$E$77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<sst xmlns="http://schemas.openxmlformats.org/spreadsheetml/2006/main" count="223" uniqueCount="107">
  <si>
    <r>
      <rPr>
        <sz val="11"/>
        <color rgb="FF000000"/>
        <rFont val="宋体"/>
        <charset val="0"/>
      </rPr>
      <t>款号</t>
    </r>
    <r>
      <rPr>
        <sz val="11"/>
        <color rgb="FF000000"/>
        <rFont val="宋体"/>
        <charset val="0"/>
      </rPr>
      <t>1</t>
    </r>
  </si>
  <si>
    <r>
      <rPr>
        <sz val="11"/>
        <color rgb="FF000000"/>
        <rFont val="宋体"/>
        <charset val="0"/>
      </rPr>
      <t>款号</t>
    </r>
    <r>
      <rPr>
        <sz val="11"/>
        <color rgb="FF000000"/>
        <rFont val="宋体"/>
        <charset val="0"/>
      </rPr>
      <t>2</t>
    </r>
  </si>
  <si>
    <t>数量</t>
  </si>
  <si>
    <t>266113</t>
  </si>
  <si>
    <t>266109，266110</t>
  </si>
  <si>
    <t>266114，266115，266119</t>
  </si>
  <si>
    <t>266116，266117，266118</t>
  </si>
  <si>
    <t>266628，266629</t>
  </si>
  <si>
    <t>266601，266602</t>
  </si>
  <si>
    <t>266600，266603</t>
  </si>
  <si>
    <t>266609，266610</t>
  </si>
  <si>
    <t>备次</t>
  </si>
  <si>
    <t>合计：</t>
  </si>
  <si>
    <t>柬埔寨</t>
  </si>
  <si>
    <t>出貨日期</t>
  </si>
  <si>
    <r>
      <rPr>
        <b/>
        <sz val="10"/>
        <rFont val="宋体"/>
        <charset val="134"/>
      </rPr>
      <t>供应商</t>
    </r>
  </si>
  <si>
    <r>
      <rPr>
        <b/>
        <sz val="10"/>
        <rFont val="宋体"/>
        <charset val="134"/>
      </rPr>
      <t>起始</t>
    </r>
    <r>
      <rPr>
        <b/>
        <sz val="10"/>
        <rFont val="Arial"/>
        <charset val="0"/>
      </rPr>
      <t xml:space="preserve">
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</si>
  <si>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出貨</t>
    </r>
    <r>
      <rPr>
        <b/>
        <sz val="10"/>
        <rFont val="Arial"/>
        <charset val="0"/>
      </rPr>
      <t xml:space="preserve">
</t>
    </r>
    <r>
      <rPr>
        <b/>
        <sz val="10"/>
        <rFont val="宋体"/>
        <charset val="134"/>
      </rPr>
      <t>總箱數</t>
    </r>
    <r>
      <rPr>
        <b/>
        <sz val="10"/>
        <rFont val="Arial"/>
        <charset val="0"/>
      </rPr>
      <t xml:space="preserve"> </t>
    </r>
  </si>
  <si>
    <t xml:space="preserve">PO#  </t>
  </si>
  <si>
    <r>
      <rPr>
        <b/>
        <sz val="10"/>
        <rFont val="細明體"/>
        <charset val="134"/>
      </rPr>
      <t>種類</t>
    </r>
  </si>
  <si>
    <r>
      <rPr>
        <b/>
        <sz val="10"/>
        <rFont val="宋体"/>
        <charset val="134"/>
      </rPr>
      <t>颜色</t>
    </r>
    <r>
      <rPr>
        <b/>
        <sz val="10"/>
        <rFont val="Arial"/>
        <charset val="0"/>
      </rPr>
      <t xml:space="preserve"> </t>
    </r>
  </si>
  <si>
    <r>
      <rPr>
        <b/>
        <sz val="10"/>
        <rFont val="宋体"/>
        <charset val="134"/>
      </rPr>
      <t>尺寸</t>
    </r>
  </si>
  <si>
    <r>
      <rPr>
        <b/>
        <sz val="10"/>
        <rFont val="宋体"/>
        <charset val="134"/>
      </rPr>
      <t>訂單數字　</t>
    </r>
  </si>
  <si>
    <r>
      <rPr>
        <b/>
        <sz val="10"/>
        <rFont val="宋体"/>
        <charset val="134"/>
      </rPr>
      <t>单箱數字</t>
    </r>
  </si>
  <si>
    <t xml:space="preserve">TTL PCS: </t>
  </si>
  <si>
    <r>
      <rPr>
        <b/>
        <sz val="10"/>
        <rFont val="宋体"/>
        <charset val="0"/>
      </rPr>
      <t>净重</t>
    </r>
    <r>
      <rPr>
        <b/>
        <sz val="10"/>
        <rFont val="Arial"/>
        <charset val="0"/>
      </rPr>
      <t>/kg</t>
    </r>
  </si>
  <si>
    <r>
      <rPr>
        <b/>
        <sz val="10"/>
        <rFont val="細明體"/>
        <charset val="0"/>
      </rPr>
      <t>毛重</t>
    </r>
    <r>
      <rPr>
        <b/>
        <sz val="10"/>
        <rFont val="Arial"/>
        <charset val="0"/>
      </rPr>
      <t>/kg</t>
    </r>
  </si>
  <si>
    <r>
      <rPr>
        <b/>
        <sz val="10"/>
        <rFont val="細明體"/>
        <charset val="134"/>
      </rPr>
      <t>外箱尺寸</t>
    </r>
  </si>
  <si>
    <r>
      <rPr>
        <b/>
        <sz val="10"/>
        <rFont val="細明體"/>
        <charset val="134"/>
      </rPr>
      <t>短超差異　</t>
    </r>
    <r>
      <rPr>
        <b/>
        <sz val="10"/>
        <rFont val="Arial"/>
        <charset val="0"/>
      </rPr>
      <t xml:space="preserve">
DIFF</t>
    </r>
  </si>
  <si>
    <r>
      <rPr>
        <b/>
        <sz val="10"/>
        <rFont val="宋体"/>
        <charset val="0"/>
      </rPr>
      <t>重量</t>
    </r>
    <r>
      <rPr>
        <b/>
        <sz val="10"/>
        <rFont val="Arial"/>
        <charset val="0"/>
      </rPr>
      <t>/</t>
    </r>
    <r>
      <rPr>
        <b/>
        <sz val="10"/>
        <rFont val="宋体"/>
        <charset val="0"/>
      </rPr>
      <t>扎</t>
    </r>
  </si>
  <si>
    <t>扎数</t>
  </si>
  <si>
    <t>净重</t>
  </si>
  <si>
    <t>上海汭珩</t>
  </si>
  <si>
    <t>3</t>
  </si>
  <si>
    <r>
      <rPr>
        <sz val="10"/>
        <color rgb="FF000000"/>
        <rFont val="Arial"/>
        <charset val="0"/>
      </rPr>
      <t>266114, 266115, 
266119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266113
266628, 266629
266609, 266610</t>
    </r>
  </si>
  <si>
    <r>
      <rPr>
        <sz val="10"/>
        <rFont val="宋体"/>
        <charset val="134"/>
      </rPr>
      <t>穿针</t>
    </r>
    <r>
      <rPr>
        <sz val="10"/>
        <rFont val="Arial"/>
        <charset val="0"/>
      </rPr>
      <t xml:space="preserve"> PIN</t>
    </r>
  </si>
  <si>
    <t>牛皮纸色</t>
  </si>
  <si>
    <r>
      <rPr>
        <sz val="10"/>
        <rFont val="Arial"/>
        <charset val="0"/>
      </rPr>
      <t xml:space="preserve">28CM </t>
    </r>
    <r>
      <rPr>
        <sz val="10"/>
        <rFont val="宋体"/>
        <charset val="0"/>
      </rPr>
      <t>环形纸质穿针</t>
    </r>
    <r>
      <rPr>
        <sz val="10"/>
        <rFont val="Arial"/>
        <charset val="0"/>
      </rPr>
      <t xml:space="preserve"> - [0]</t>
    </r>
  </si>
  <si>
    <t>53*53*28CM</t>
  </si>
  <si>
    <r>
      <rPr>
        <sz val="10"/>
        <color rgb="FF000000"/>
        <rFont val="Arial"/>
        <charset val="0"/>
      </rPr>
      <t>266600, 266603
266116, 266117, 
266118</t>
    </r>
    <r>
      <rPr>
        <sz val="10"/>
        <color rgb="FF000000"/>
        <rFont val="宋体"/>
        <charset val="0"/>
      </rPr>
      <t>，</t>
    </r>
    <r>
      <rPr>
        <sz val="10"/>
        <color rgb="FF000000"/>
        <rFont val="Arial"/>
        <charset val="0"/>
      </rPr>
      <t>266113</t>
    </r>
  </si>
  <si>
    <r>
      <rPr>
        <sz val="10"/>
        <rFont val="Arial"/>
        <charset val="0"/>
      </rPr>
      <t xml:space="preserve">28CM </t>
    </r>
    <r>
      <rPr>
        <sz val="10"/>
        <rFont val="宋体"/>
        <charset val="134"/>
      </rPr>
      <t>环形纸质穿针</t>
    </r>
    <r>
      <rPr>
        <sz val="10"/>
        <rFont val="Arial"/>
        <charset val="0"/>
      </rPr>
      <t xml:space="preserve"> - [0]</t>
    </r>
  </si>
  <si>
    <t>266601, 266602
266109, 266110</t>
  </si>
  <si>
    <t>TTL:</t>
  </si>
  <si>
    <t>（上海汭珩包装科技有限公司出货清单）</t>
  </si>
  <si>
    <r>
      <rPr>
        <b/>
        <sz val="12"/>
        <color theme="1"/>
        <rFont val="Calibri"/>
        <charset val="0"/>
      </rPr>
      <t xml:space="preserve">Shipping Date </t>
    </r>
    <r>
      <rPr>
        <b/>
        <sz val="12"/>
        <color theme="1"/>
        <rFont val="宋体"/>
        <charset val="0"/>
      </rPr>
      <t>发货日期</t>
    </r>
    <r>
      <rPr>
        <b/>
        <sz val="12"/>
        <color theme="1"/>
        <rFont val="Calibri"/>
        <charset val="0"/>
      </rPr>
      <t>:</t>
    </r>
  </si>
  <si>
    <t>快递单号:</t>
  </si>
  <si>
    <t>92861458373百世物流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</si>
  <si>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</si>
  <si>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</si>
  <si>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</si>
  <si>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</si>
  <si>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</si>
  <si>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</si>
  <si>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</si>
  <si>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</si>
  <si>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</si>
  <si>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</si>
  <si>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</si>
  <si>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</si>
  <si>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</si>
  <si>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</si>
  <si>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</si>
  <si>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</si>
  <si>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</si>
  <si>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</si>
  <si>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</si>
  <si>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</si>
  <si>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</si>
  <si>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0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</si>
  <si>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0"/>
      </rPr>
      <t>)</t>
    </r>
  </si>
  <si>
    <t>备注(CM)</t>
  </si>
  <si>
    <t>穿针 PIN</t>
  </si>
  <si>
    <r>
      <rPr>
        <sz val="12"/>
        <color rgb="FF000000"/>
        <rFont val="Arial"/>
        <charset val="0"/>
      </rPr>
      <t>266114, 266115, 
266119</t>
    </r>
    <r>
      <rPr>
        <sz val="12"/>
        <color rgb="FF000000"/>
        <rFont val="宋体"/>
        <charset val="0"/>
      </rPr>
      <t>，</t>
    </r>
    <r>
      <rPr>
        <sz val="12"/>
        <color rgb="FF000000"/>
        <rFont val="Arial"/>
        <charset val="0"/>
      </rPr>
      <t>266113
266628, 266629
266609, 266610</t>
    </r>
  </si>
  <si>
    <t>28CM 环形纸质穿针 - [0]</t>
  </si>
  <si>
    <t>3-1</t>
  </si>
  <si>
    <t>8</t>
  </si>
  <si>
    <t>9</t>
  </si>
  <si>
    <t>合计</t>
  </si>
  <si>
    <r>
      <rPr>
        <sz val="12"/>
        <color rgb="FF000000"/>
        <rFont val="Arial"/>
        <charset val="0"/>
      </rPr>
      <t>266600, 266603
266116, 266117, 
266118</t>
    </r>
    <r>
      <rPr>
        <sz val="12"/>
        <color rgb="FF000000"/>
        <rFont val="宋体"/>
        <charset val="0"/>
      </rPr>
      <t>，</t>
    </r>
    <r>
      <rPr>
        <sz val="12"/>
        <color rgb="FF000000"/>
        <rFont val="Arial"/>
        <charset val="0"/>
      </rPr>
      <t xml:space="preserve">266113
</t>
    </r>
  </si>
  <si>
    <t>3-2</t>
  </si>
  <si>
    <t>30500</t>
  </si>
  <si>
    <t>3-3</t>
  </si>
  <si>
    <t>6.1</t>
  </si>
  <si>
    <t>7.8</t>
  </si>
  <si>
    <t>STYLE NO.:</t>
  </si>
  <si>
    <t>266114, 266115, 
266119，266113
266628, 266629
266609, 266610</t>
  </si>
  <si>
    <t>DESC.:</t>
  </si>
  <si>
    <t>穿针/PIN</t>
  </si>
  <si>
    <t>COLOR:</t>
  </si>
  <si>
    <t>QTY:</t>
  </si>
  <si>
    <t>40000 PCS</t>
  </si>
  <si>
    <t>N.W.:</t>
  </si>
  <si>
    <t>8KG</t>
  </si>
  <si>
    <t>G.W.:</t>
  </si>
  <si>
    <t>9KG</t>
  </si>
  <si>
    <t>MEAS.:</t>
  </si>
  <si>
    <t>CTN NO.:</t>
  </si>
  <si>
    <t>1 OF 3</t>
  </si>
  <si>
    <r>
      <rPr>
        <b/>
        <sz val="12"/>
        <rFont val="Arial"/>
        <charset val="0"/>
      </rPr>
      <t>INV NUM</t>
    </r>
    <r>
      <rPr>
        <b/>
        <sz val="12"/>
        <rFont val="微軟正黑體"/>
        <charset val="134"/>
      </rPr>
      <t>：</t>
    </r>
  </si>
  <si>
    <t>COUNTRY OF ORIGIN:</t>
  </si>
  <si>
    <t>MADE IN CHINA</t>
  </si>
  <si>
    <t xml:space="preserve">266600, 266603
266116, 266117, 
266118，266113
</t>
  </si>
  <si>
    <t>2 OF 3</t>
  </si>
  <si>
    <t>30500 PCS</t>
  </si>
  <si>
    <t>6.1KG</t>
  </si>
  <si>
    <t>7.8KG</t>
  </si>
  <si>
    <t>3 OF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</si>
</sst>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\ &quot;KGS&quot;"/>
    <numFmt numFmtId="177" formatCode="0_ "/>
    <numFmt numFmtId="178" formatCode="yyyy/mm/dd"/>
    <numFmt numFmtId="179" formatCode="0_);[Red]\(0\)"/>
    <numFmt numFmtId="180" formatCode="[$-10409]#,##0;\-#,##0"/>
    <numFmt numFmtId="181" formatCode="[$-10409]#,##0.00;\-#,##0.00"/>
    <numFmt numFmtId="182" formatCode="#,##0_);[Red]\(#,##0\)"/>
    <numFmt numFmtId="183" formatCode="#,##0.00\ &quot;KGS&quot;\ \ "/>
    <numFmt numFmtId="184" formatCode="0.00_ "/>
    <numFmt numFmtId="185" formatCode="#,##0_ "/>
  </numFmts>
  <fonts count="63">
    <font>
      <sz val="12"/>
      <name val="宋体"/>
      <charset val="0"/>
    </font>
    <font>
      <sz val="12"/>
      <name val="Arial"/>
      <charset val="0"/>
    </font>
    <font>
      <b/>
      <sz val="48"/>
      <color theme="6" tint="-0.499984740745262"/>
      <name val="宋体"/>
      <charset val="134"/>
    </font>
    <font>
      <b/>
      <sz val="48"/>
      <color theme="6" tint="-0.499984740745262"/>
      <name val="Arial"/>
      <charset val="0"/>
    </font>
    <font>
      <sz val="12"/>
      <name val="Arial Unicode MS"/>
      <charset val="134"/>
    </font>
    <font>
      <b/>
      <sz val="12"/>
      <color rgb="FF000000"/>
      <name val="微軟正黑體"/>
      <charset val="134"/>
    </font>
    <font>
      <b/>
      <sz val="12"/>
      <name val="Arial"/>
      <charset val="0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2"/>
      <color theme="1"/>
      <name val="Calibri"/>
      <charset val="0"/>
    </font>
    <font>
      <b/>
      <sz val="12"/>
      <color rgb="FFFF0000"/>
      <name val="Calibri"/>
      <charset val="0"/>
    </font>
    <font>
      <b/>
      <sz val="10"/>
      <color theme="1"/>
      <name val="宋体"/>
      <charset val="0"/>
    </font>
    <font>
      <b/>
      <sz val="10"/>
      <color theme="1"/>
      <name val="Calibri"/>
      <charset val="0"/>
    </font>
    <font>
      <b/>
      <sz val="12"/>
      <color theme="1"/>
      <name val="宋体"/>
      <charset val="134"/>
    </font>
    <font>
      <b/>
      <sz val="12"/>
      <name val="Calibri"/>
      <charset val="0"/>
    </font>
    <font>
      <b/>
      <sz val="12"/>
      <name val="Arial Unicode MS"/>
      <charset val="134"/>
    </font>
    <font>
      <sz val="12"/>
      <color rgb="FF000000"/>
      <name val="Arial"/>
      <charset val="0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0"/>
      <color rgb="FF000000"/>
      <name val="Arial"/>
      <charset val="0"/>
    </font>
    <font>
      <b/>
      <sz val="10"/>
      <color rgb="FF000000"/>
      <name val="Arial"/>
      <charset val="0"/>
    </font>
    <font>
      <b/>
      <sz val="10"/>
      <name val="細明體"/>
      <charset val="134"/>
    </font>
    <font>
      <b/>
      <sz val="10"/>
      <name val="宋体"/>
      <charset val="0"/>
    </font>
    <font>
      <b/>
      <sz val="10"/>
      <name val="細明體"/>
      <charset val="0"/>
    </font>
    <font>
      <sz val="10"/>
      <name val="宋体"/>
      <charset val="134"/>
    </font>
    <font>
      <sz val="9"/>
      <color rgb="FF000000"/>
      <name val="Arial"/>
      <charset val="0"/>
    </font>
    <font>
      <sz val="11"/>
      <color rgb="FF000000"/>
      <name val="宋体"/>
      <charset val="0"/>
    </font>
    <font>
      <sz val="11.5"/>
      <color rgb="FF0F1115"/>
      <name val="Segoe UI"/>
      <charset val="0"/>
    </font>
    <font>
      <sz val="11.25"/>
      <color rgb="FF0F1115"/>
      <name val="Segoe U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sz val="10"/>
      <color rgb="FF000000"/>
      <name val="宋体"/>
      <charset val="0"/>
    </font>
    <font>
      <sz val="12"/>
      <color rgb="FF000000"/>
      <name val="宋体"/>
      <charset val="0"/>
    </font>
    <font>
      <sz val="10"/>
      <name val="宋体"/>
      <charset val="0"/>
    </font>
    <font>
      <b/>
      <sz val="12"/>
      <name val="微軟正黑體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3" borderId="3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33" applyNumberFormat="0" applyAlignment="0" applyProtection="0">
      <alignment vertical="center"/>
    </xf>
    <xf numFmtId="0" fontId="47" fillId="5" borderId="34" applyNumberFormat="0" applyAlignment="0" applyProtection="0">
      <alignment vertical="center"/>
    </xf>
    <xf numFmtId="0" fontId="48" fillId="5" borderId="33" applyNumberFormat="0" applyAlignment="0" applyProtection="0">
      <alignment vertical="center"/>
    </xf>
    <xf numFmtId="0" fontId="49" fillId="6" borderId="35" applyNumberFormat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7" fillId="0" borderId="0">
      <alignment vertical="center"/>
    </xf>
    <xf numFmtId="0" fontId="58" fillId="0" borderId="0"/>
  </cellStyleXfs>
  <cellXfs count="132">
    <xf numFmtId="0" fontId="0" fillId="0" borderId="0" xfId="0" applyFont="1">
      <alignment vertical="center"/>
    </xf>
    <xf numFmtId="0" fontId="1" fillId="0" borderId="0" xfId="50" applyFont="1" applyFill="1" applyBorder="1" applyAlignment="1">
      <alignment vertical="center"/>
    </xf>
    <xf numFmtId="0" fontId="1" fillId="0" borderId="1" xfId="50" applyFont="1" applyFill="1" applyBorder="1" applyAlignment="1">
      <alignment vertical="center"/>
    </xf>
    <xf numFmtId="0" fontId="1" fillId="0" borderId="2" xfId="50" applyFont="1" applyFill="1" applyBorder="1" applyAlignment="1">
      <alignment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vertical="center"/>
    </xf>
    <xf numFmtId="0" fontId="5" fillId="0" borderId="4" xfId="50" applyFont="1" applyFill="1" applyBorder="1" applyAlignment="1">
      <alignment horizontal="center" vertical="center" readingOrder="1"/>
    </xf>
    <xf numFmtId="0" fontId="5" fillId="0" borderId="0" xfId="50" applyFont="1" applyFill="1" applyBorder="1" applyAlignment="1">
      <alignment horizontal="center" vertical="center" readingOrder="1"/>
    </xf>
    <xf numFmtId="0" fontId="3" fillId="0" borderId="0" xfId="50" applyFont="1" applyFill="1" applyBorder="1" applyAlignment="1">
      <alignment horizontal="center" vertical="center"/>
    </xf>
    <xf numFmtId="0" fontId="3" fillId="0" borderId="5" xfId="50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vertical="center"/>
    </xf>
    <xf numFmtId="0" fontId="6" fillId="0" borderId="0" xfId="50" applyFont="1" applyFill="1" applyBorder="1" applyAlignment="1">
      <alignment vertical="center"/>
    </xf>
    <xf numFmtId="0" fontId="7" fillId="0" borderId="0" xfId="5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left" vertical="center"/>
    </xf>
    <xf numFmtId="0" fontId="7" fillId="0" borderId="0" xfId="50" applyFont="1" applyFill="1" applyBorder="1" applyAlignment="1">
      <alignment horizontal="left" vertical="center"/>
    </xf>
    <xf numFmtId="0" fontId="6" fillId="0" borderId="5" xfId="50" applyFont="1" applyFill="1" applyBorder="1" applyAlignment="1">
      <alignment vertical="center"/>
    </xf>
    <xf numFmtId="176" fontId="6" fillId="2" borderId="0" xfId="5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6" fillId="0" borderId="6" xfId="50" applyFont="1" applyFill="1" applyBorder="1" applyAlignment="1">
      <alignment vertical="center"/>
    </xf>
    <xf numFmtId="0" fontId="6" fillId="0" borderId="7" xfId="50" applyFont="1" applyFill="1" applyBorder="1" applyAlignment="1">
      <alignment vertical="center"/>
    </xf>
    <xf numFmtId="0" fontId="6" fillId="0" borderId="8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10" fillId="0" borderId="0" xfId="5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14" fontId="9" fillId="0" borderId="7" xfId="0" applyNumberFormat="1" applyFont="1" applyFill="1" applyBorder="1" applyAlignment="1">
      <alignment horizontal="center" vertical="center"/>
    </xf>
    <xf numFmtId="14" fontId="16" fillId="0" borderId="7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50" applyFont="1" applyFill="1" applyBorder="1" applyAlignment="1">
      <alignment horizontal="center" vertical="center" wrapText="1"/>
    </xf>
    <xf numFmtId="178" fontId="20" fillId="0" borderId="11" xfId="50" applyNumberFormat="1" applyFont="1" applyFill="1" applyBorder="1" applyAlignment="1">
      <alignment horizontal="center" vertical="center" wrapText="1"/>
    </xf>
    <xf numFmtId="178" fontId="20" fillId="0" borderId="12" xfId="50" applyNumberFormat="1" applyFont="1" applyFill="1" applyBorder="1" applyAlignment="1">
      <alignment horizontal="center" vertical="center" wrapText="1"/>
    </xf>
    <xf numFmtId="179" fontId="20" fillId="0" borderId="12" xfId="50" applyNumberFormat="1" applyFont="1" applyFill="1" applyBorder="1" applyAlignment="1">
      <alignment horizontal="center" vertical="center" wrapText="1"/>
    </xf>
    <xf numFmtId="49" fontId="20" fillId="0" borderId="12" xfId="50" applyNumberFormat="1" applyFont="1" applyFill="1" applyBorder="1" applyAlignment="1">
      <alignment horizontal="center" vertical="center" wrapText="1"/>
    </xf>
    <xf numFmtId="177" fontId="20" fillId="0" borderId="12" xfId="50" applyNumberFormat="1" applyFont="1" applyFill="1" applyBorder="1" applyAlignment="1">
      <alignment horizontal="center" vertical="center" wrapText="1"/>
    </xf>
    <xf numFmtId="0" fontId="20" fillId="0" borderId="13" xfId="5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50" applyFont="1" applyFill="1" applyBorder="1" applyAlignment="1">
      <alignment horizontal="center" vertical="center" wrapText="1"/>
    </xf>
    <xf numFmtId="15" fontId="7" fillId="0" borderId="15" xfId="50" applyNumberFormat="1" applyFont="1" applyFill="1" applyBorder="1" applyAlignment="1">
      <alignment horizontal="center" vertical="center" wrapText="1"/>
    </xf>
    <xf numFmtId="49" fontId="7" fillId="0" borderId="15" xfId="50" applyNumberFormat="1" applyFont="1" applyFill="1" applyBorder="1" applyAlignment="1">
      <alignment horizontal="center" vertical="center" wrapText="1"/>
    </xf>
    <xf numFmtId="49" fontId="21" fillId="0" borderId="16" xfId="50" applyNumberFormat="1" applyFont="1" applyFill="1" applyBorder="1" applyAlignment="1">
      <alignment horizontal="center" vertical="center" wrapText="1"/>
    </xf>
    <xf numFmtId="179" fontId="21" fillId="0" borderId="15" xfId="50" applyNumberFormat="1" applyFont="1" applyFill="1" applyBorder="1" applyAlignment="1">
      <alignment horizontal="center" vertical="center" wrapText="1"/>
    </xf>
    <xf numFmtId="177" fontId="7" fillId="0" borderId="15" xfId="50" applyNumberFormat="1" applyFont="1" applyFill="1" applyBorder="1" applyAlignment="1">
      <alignment horizontal="center" vertical="center" wrapText="1"/>
    </xf>
    <xf numFmtId="0" fontId="7" fillId="0" borderId="17" xfId="5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2" fillId="0" borderId="18" xfId="0" applyNumberFormat="1" applyFont="1" applyFill="1" applyBorder="1" applyAlignment="1">
      <alignment vertical="center" wrapText="1" readingOrder="1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2" fillId="0" borderId="18" xfId="0" applyNumberFormat="1" applyFont="1" applyFill="1" applyBorder="1" applyAlignment="1">
      <alignment horizontal="left" vertical="center" wrapText="1" readingOrder="1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180" fontId="28" fillId="0" borderId="18" xfId="0" applyNumberFormat="1" applyFont="1" applyFill="1" applyBorder="1" applyAlignment="1">
      <alignment horizontal="center" vertical="top" wrapText="1" readingOrder="1"/>
    </xf>
    <xf numFmtId="0" fontId="8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top" wrapText="1" readingOrder="1"/>
    </xf>
    <xf numFmtId="181" fontId="28" fillId="0" borderId="15" xfId="0" applyNumberFormat="1" applyFont="1" applyFill="1" applyBorder="1" applyAlignment="1">
      <alignment horizontal="center" vertical="top" wrapText="1" readingOrder="1"/>
    </xf>
    <xf numFmtId="0" fontId="27" fillId="0" borderId="23" xfId="0" applyFont="1" applyFill="1" applyBorder="1" applyAlignment="1">
      <alignment horizontal="center" vertical="center"/>
    </xf>
    <xf numFmtId="0" fontId="30" fillId="0" borderId="15" xfId="49" applyFont="1" applyFill="1" applyBorder="1" applyAlignment="1">
      <alignment horizontal="center" vertical="center"/>
    </xf>
    <xf numFmtId="58" fontId="27" fillId="0" borderId="15" xfId="49" applyNumberFormat="1" applyFont="1" applyFill="1" applyBorder="1" applyAlignment="1">
      <alignment horizontal="center" vertical="center"/>
    </xf>
    <xf numFmtId="0" fontId="27" fillId="0" borderId="15" xfId="49" applyFont="1" applyFill="1" applyBorder="1" applyAlignment="1">
      <alignment horizontal="center" vertical="center"/>
    </xf>
    <xf numFmtId="182" fontId="27" fillId="0" borderId="15" xfId="49" applyNumberFormat="1" applyFont="1" applyFill="1" applyBorder="1" applyAlignment="1">
      <alignment horizontal="center" vertical="center"/>
    </xf>
    <xf numFmtId="183" fontId="27" fillId="0" borderId="15" xfId="49" applyNumberFormat="1" applyFont="1" applyFill="1" applyBorder="1" applyAlignment="1">
      <alignment horizontal="center" vertical="center"/>
    </xf>
    <xf numFmtId="0" fontId="27" fillId="0" borderId="23" xfId="49" applyFont="1" applyFill="1" applyBorder="1" applyAlignment="1">
      <alignment horizontal="center" vertical="center"/>
    </xf>
    <xf numFmtId="0" fontId="27" fillId="0" borderId="15" xfId="49" applyFont="1" applyFill="1" applyBorder="1" applyAlignment="1">
      <alignment horizontal="center" vertical="center" wrapText="1"/>
    </xf>
    <xf numFmtId="179" fontId="27" fillId="0" borderId="15" xfId="49" applyNumberFormat="1" applyFont="1" applyFill="1" applyBorder="1" applyAlignment="1">
      <alignment horizontal="center" vertical="center" wrapText="1"/>
    </xf>
    <xf numFmtId="182" fontId="27" fillId="0" borderId="15" xfId="49" applyNumberFormat="1" applyFont="1" applyFill="1" applyBorder="1" applyAlignment="1">
      <alignment horizontal="center" vertical="center" wrapText="1"/>
    </xf>
    <xf numFmtId="183" fontId="27" fillId="0" borderId="15" xfId="49" applyNumberFormat="1" applyFont="1" applyFill="1" applyBorder="1" applyAlignment="1">
      <alignment horizontal="center" vertical="center" wrapText="1"/>
    </xf>
    <xf numFmtId="183" fontId="31" fillId="0" borderId="15" xfId="49" applyNumberFormat="1" applyFont="1" applyFill="1" applyBorder="1" applyAlignment="1">
      <alignment horizontal="center" vertical="center" wrapText="1"/>
    </xf>
    <xf numFmtId="183" fontId="32" fillId="0" borderId="15" xfId="49" applyNumberFormat="1" applyFont="1" applyFill="1" applyBorder="1" applyAlignment="1">
      <alignment horizontal="center" vertical="center" wrapText="1"/>
    </xf>
    <xf numFmtId="0" fontId="27" fillId="0" borderId="23" xfId="49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26" fillId="0" borderId="19" xfId="49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49" fontId="26" fillId="0" borderId="19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vertical="center" wrapText="1" readingOrder="1"/>
    </xf>
    <xf numFmtId="0" fontId="26" fillId="0" borderId="1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/>
    </xf>
    <xf numFmtId="180" fontId="34" fillId="0" borderId="18" xfId="0" applyNumberFormat="1" applyFont="1" applyFill="1" applyBorder="1" applyAlignment="1">
      <alignment horizontal="center" vertical="center" wrapText="1" readingOrder="1"/>
    </xf>
    <xf numFmtId="184" fontId="26" fillId="0" borderId="19" xfId="0" applyNumberFormat="1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 wrapText="1"/>
    </xf>
    <xf numFmtId="0" fontId="28" fillId="0" borderId="18" xfId="0" applyNumberFormat="1" applyFont="1" applyFill="1" applyBorder="1" applyAlignment="1">
      <alignment vertical="center" wrapText="1" readingOrder="1"/>
    </xf>
    <xf numFmtId="180" fontId="34" fillId="0" borderId="18" xfId="0" applyNumberFormat="1" applyFont="1" applyFill="1" applyBorder="1" applyAlignment="1">
      <alignment horizontal="center" vertical="center" readingOrder="1"/>
    </xf>
    <xf numFmtId="0" fontId="26" fillId="0" borderId="2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5" fillId="0" borderId="15" xfId="0" applyFont="1" applyBorder="1" applyAlignment="1">
      <alignment horizontal="center"/>
    </xf>
    <xf numFmtId="0" fontId="35" fillId="0" borderId="15" xfId="0" applyFont="1" applyFill="1" applyBorder="1" applyAlignment="1">
      <alignment horizontal="left"/>
    </xf>
    <xf numFmtId="49" fontId="35" fillId="0" borderId="15" xfId="0" applyNumberFormat="1" applyFont="1" applyFill="1" applyBorder="1" applyAlignment="1">
      <alignment horizontal="left"/>
    </xf>
    <xf numFmtId="0" fontId="35" fillId="0" borderId="15" xfId="0" applyFont="1" applyFill="1" applyBorder="1" applyAlignment="1">
      <alignment horizontal="right"/>
    </xf>
    <xf numFmtId="0" fontId="35" fillId="0" borderId="15" xfId="0" applyFont="1" applyFill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35" fillId="0" borderId="15" xfId="0" applyFont="1" applyBorder="1" applyAlignment="1">
      <alignment horizontal="right"/>
    </xf>
    <xf numFmtId="49" fontId="0" fillId="0" borderId="0" xfId="0" applyNumberFormat="1" applyFont="1" applyAlignment="1">
      <alignment horizontal="center" vertical="center"/>
    </xf>
    <xf numFmtId="185" fontId="0" fillId="0" borderId="0" xfId="0" applyNumberFormat="1" applyFont="1" applyAlignment="1">
      <alignment horizontal="righ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533400</xdr:colOff>
      <xdr:row>3</xdr:row>
      <xdr:rowOff>190500</xdr:rowOff>
    </xdr:to>
    <xdr:sp>
      <xdr:nvSpPr>
        <xdr:cNvPr id="2" name="AutoShape 2"/>
        <xdr:cNvSpPr>
          <a:spLocks noChangeArrowheads="1"/>
        </xdr:cNvSpPr>
      </xdr:nvSpPr>
      <xdr:spPr>
        <a:xfrm>
          <a:off x="47625" y="47625"/>
          <a:ext cx="3751580" cy="752475"/>
        </a:xfrm>
        <a:prstGeom prst="diamond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36576" tIns="32004" rIns="36576" bIns="3200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500" b="0" i="0" u="none" strike="noStrike" cap="none" spc="0" baseline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icrosoft JhengHei" panose="020B0604030504040204" charset="-120"/>
              <a:ea typeface="Microsoft JhengHei" panose="020B0604030504040204" charset="-120"/>
            </a:rPr>
            <a:t>CB</a:t>
          </a:r>
          <a:endParaRPr lang="en-US" altLang="zh-CN" sz="2500" b="0" i="0" u="none" strike="noStrike" cap="none" spc="0" baseline="0">
            <a:ln w="0">
              <a:solidFill>
                <a:schemeClr val="tx1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icrosoft JhengHei" panose="020B0604030504040204" charset="-120"/>
            <a:ea typeface="Microsoft JhengHei" panose="020B0604030504040204" charset="-120"/>
          </a:endParaRPr>
        </a:p>
      </xdr:txBody>
    </xdr:sp>
    <xdr:clientData/>
  </xdr:twoCellAnchor>
  <xdr:twoCellAnchor>
    <xdr:from>
      <xdr:col>2</xdr:col>
      <xdr:colOff>836930</xdr:colOff>
      <xdr:row>1</xdr:row>
      <xdr:rowOff>196215</xdr:rowOff>
    </xdr:from>
    <xdr:to>
      <xdr:col>4</xdr:col>
      <xdr:colOff>880745</xdr:colOff>
      <xdr:row>4</xdr:row>
      <xdr:rowOff>927735</xdr:rowOff>
    </xdr:to>
    <xdr:sp>
      <xdr:nvSpPr>
        <xdr:cNvPr id="3" name="椭圆 2"/>
        <xdr:cNvSpPr/>
      </xdr:nvSpPr>
      <xdr:spPr>
        <a:xfrm>
          <a:off x="4102735" y="386715"/>
          <a:ext cx="1427480" cy="1350645"/>
        </a:xfrm>
        <a:prstGeom prst="ellipse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6000" b="0" cap="none" spc="0" baseline="0">
              <a:ln w="7620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endParaRPr lang="en-US" altLang="zh-CN" sz="6000" b="0" cap="none" spc="0" baseline="0">
            <a:ln w="7620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2</xdr:col>
      <xdr:colOff>533400</xdr:colOff>
      <xdr:row>23</xdr:row>
      <xdr:rowOff>190500</xdr:rowOff>
    </xdr:to>
    <xdr:sp>
      <xdr:nvSpPr>
        <xdr:cNvPr id="4" name="AutoShape 2"/>
        <xdr:cNvSpPr>
          <a:spLocks noChangeArrowheads="1"/>
        </xdr:cNvSpPr>
      </xdr:nvSpPr>
      <xdr:spPr>
        <a:xfrm>
          <a:off x="47625" y="4800600"/>
          <a:ext cx="3751580" cy="742950"/>
        </a:xfrm>
        <a:prstGeom prst="diamond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36576" tIns="32004" rIns="36576" bIns="3200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500" b="0" i="0" u="none" strike="noStrike" cap="none" spc="0" baseline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icrosoft JhengHei" panose="020B0604030504040204" charset="-120"/>
              <a:ea typeface="Microsoft JhengHei" panose="020B0604030504040204" charset="-120"/>
            </a:rPr>
            <a:t>CB</a:t>
          </a:r>
          <a:endParaRPr lang="en-US" altLang="zh-CN" sz="2500" b="0" i="0" u="none" strike="noStrike" cap="none" spc="0" baseline="0">
            <a:ln w="0">
              <a:solidFill>
                <a:schemeClr val="tx1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icrosoft JhengHei" panose="020B0604030504040204" charset="-120"/>
            <a:ea typeface="Microsoft JhengHei" panose="020B0604030504040204" charset="-120"/>
          </a:endParaRPr>
        </a:p>
      </xdr:txBody>
    </xdr:sp>
    <xdr:clientData/>
  </xdr:twoCellAnchor>
  <xdr:twoCellAnchor>
    <xdr:from>
      <xdr:col>2</xdr:col>
      <xdr:colOff>760095</xdr:colOff>
      <xdr:row>21</xdr:row>
      <xdr:rowOff>158750</xdr:rowOff>
    </xdr:from>
    <xdr:to>
      <xdr:col>4</xdr:col>
      <xdr:colOff>784225</xdr:colOff>
      <xdr:row>24</xdr:row>
      <xdr:rowOff>812800</xdr:rowOff>
    </xdr:to>
    <xdr:sp>
      <xdr:nvSpPr>
        <xdr:cNvPr id="5" name="椭圆 4"/>
        <xdr:cNvSpPr/>
      </xdr:nvSpPr>
      <xdr:spPr>
        <a:xfrm>
          <a:off x="4025900" y="5102225"/>
          <a:ext cx="1407795" cy="1263650"/>
        </a:xfrm>
        <a:prstGeom prst="ellipse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6000" b="0" cap="none" spc="0" baseline="0">
              <a:ln w="7620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endParaRPr lang="en-US" altLang="zh-CN" sz="6000" b="0" cap="none" spc="0" baseline="0">
            <a:ln w="7620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47625</xdr:colOff>
      <xdr:row>40</xdr:row>
      <xdr:rowOff>47625</xdr:rowOff>
    </xdr:from>
    <xdr:to>
      <xdr:col>2</xdr:col>
      <xdr:colOff>533400</xdr:colOff>
      <xdr:row>43</xdr:row>
      <xdr:rowOff>190500</xdr:rowOff>
    </xdr:to>
    <xdr:sp>
      <xdr:nvSpPr>
        <xdr:cNvPr id="6" name="AutoShape 2"/>
        <xdr:cNvSpPr>
          <a:spLocks noChangeArrowheads="1"/>
        </xdr:cNvSpPr>
      </xdr:nvSpPr>
      <xdr:spPr>
        <a:xfrm>
          <a:off x="47625" y="9918700"/>
          <a:ext cx="3751580" cy="742950"/>
        </a:xfrm>
        <a:prstGeom prst="diamond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36576" tIns="32004" rIns="36576" bIns="3200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500" b="0" i="0" u="none" strike="noStrike" cap="none" spc="0" baseline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icrosoft JhengHei" panose="020B0604030504040204" charset="-120"/>
              <a:ea typeface="Microsoft JhengHei" panose="020B0604030504040204" charset="-120"/>
            </a:rPr>
            <a:t>CB</a:t>
          </a:r>
          <a:endParaRPr lang="en-US" altLang="zh-CN" sz="2500" b="0" i="0" u="none" strike="noStrike" cap="none" spc="0" baseline="0">
            <a:ln w="0">
              <a:solidFill>
                <a:schemeClr val="tx1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icrosoft JhengHei" panose="020B0604030504040204" charset="-120"/>
            <a:ea typeface="Microsoft JhengHei" panose="020B0604030504040204" charset="-120"/>
          </a:endParaRPr>
        </a:p>
      </xdr:txBody>
    </xdr:sp>
    <xdr:clientData/>
  </xdr:twoCellAnchor>
  <xdr:twoCellAnchor>
    <xdr:from>
      <xdr:col>2</xdr:col>
      <xdr:colOff>760095</xdr:colOff>
      <xdr:row>41</xdr:row>
      <xdr:rowOff>158750</xdr:rowOff>
    </xdr:from>
    <xdr:to>
      <xdr:col>4</xdr:col>
      <xdr:colOff>784225</xdr:colOff>
      <xdr:row>44</xdr:row>
      <xdr:rowOff>812800</xdr:rowOff>
    </xdr:to>
    <xdr:sp>
      <xdr:nvSpPr>
        <xdr:cNvPr id="7" name="椭圆 6"/>
        <xdr:cNvSpPr/>
      </xdr:nvSpPr>
      <xdr:spPr>
        <a:xfrm>
          <a:off x="4025900" y="10220325"/>
          <a:ext cx="1407795" cy="1263650"/>
        </a:xfrm>
        <a:prstGeom prst="ellipse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6000" b="0" cap="none" spc="0" baseline="0">
              <a:ln w="7620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endParaRPr lang="en-US" altLang="zh-CN" sz="6000" b="0" cap="none" spc="0" baseline="0">
            <a:ln w="7620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47625</xdr:colOff>
      <xdr:row>0</xdr:row>
      <xdr:rowOff>47625</xdr:rowOff>
    </xdr:from>
    <xdr:to>
      <xdr:col>2</xdr:col>
      <xdr:colOff>533400</xdr:colOff>
      <xdr:row>3</xdr:row>
      <xdr:rowOff>190500</xdr:rowOff>
    </xdr:to>
    <xdr:sp>
      <xdr:nvSpPr>
        <xdr:cNvPr id="10" name="AutoShape 2"/>
        <xdr:cNvSpPr>
          <a:spLocks noChangeArrowheads="1"/>
        </xdr:cNvSpPr>
      </xdr:nvSpPr>
      <xdr:spPr>
        <a:xfrm>
          <a:off x="47625" y="47625"/>
          <a:ext cx="3751580" cy="752475"/>
        </a:xfrm>
        <a:prstGeom prst="diamond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36576" tIns="32004" rIns="36576" bIns="3200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500" b="0" i="0" u="none" strike="noStrike" cap="none" spc="0" baseline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icrosoft JhengHei" panose="020B0604030504040204" charset="-120"/>
              <a:ea typeface="Microsoft JhengHei" panose="020B0604030504040204" charset="-120"/>
            </a:rPr>
            <a:t>CB</a:t>
          </a:r>
          <a:endParaRPr lang="en-US" altLang="zh-CN" sz="2500" b="0" i="0" u="none" strike="noStrike" cap="none" spc="0" baseline="0">
            <a:ln w="0">
              <a:solidFill>
                <a:schemeClr val="tx1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icrosoft JhengHei" panose="020B0604030504040204" charset="-120"/>
            <a:ea typeface="Microsoft JhengHei" panose="020B0604030504040204" charset="-120"/>
          </a:endParaRPr>
        </a:p>
      </xdr:txBody>
    </xdr:sp>
    <xdr:clientData/>
  </xdr:twoCellAnchor>
  <xdr:twoCellAnchor>
    <xdr:from>
      <xdr:col>2</xdr:col>
      <xdr:colOff>836930</xdr:colOff>
      <xdr:row>1</xdr:row>
      <xdr:rowOff>196215</xdr:rowOff>
    </xdr:from>
    <xdr:to>
      <xdr:col>4</xdr:col>
      <xdr:colOff>880745</xdr:colOff>
      <xdr:row>4</xdr:row>
      <xdr:rowOff>927735</xdr:rowOff>
    </xdr:to>
    <xdr:sp>
      <xdr:nvSpPr>
        <xdr:cNvPr id="11" name="椭圆 10"/>
        <xdr:cNvSpPr/>
      </xdr:nvSpPr>
      <xdr:spPr>
        <a:xfrm>
          <a:off x="4102735" y="386715"/>
          <a:ext cx="1427480" cy="1350645"/>
        </a:xfrm>
        <a:prstGeom prst="ellipse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6000" b="0" cap="none" spc="0" baseline="0">
              <a:ln w="7620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endParaRPr lang="en-US" altLang="zh-CN" sz="6000" b="0" cap="none" spc="0" baseline="0">
            <a:ln w="7620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47625</xdr:colOff>
      <xdr:row>20</xdr:row>
      <xdr:rowOff>47625</xdr:rowOff>
    </xdr:from>
    <xdr:to>
      <xdr:col>2</xdr:col>
      <xdr:colOff>533400</xdr:colOff>
      <xdr:row>23</xdr:row>
      <xdr:rowOff>190500</xdr:rowOff>
    </xdr:to>
    <xdr:sp>
      <xdr:nvSpPr>
        <xdr:cNvPr id="12" name="AutoShape 2"/>
        <xdr:cNvSpPr>
          <a:spLocks noChangeArrowheads="1"/>
        </xdr:cNvSpPr>
      </xdr:nvSpPr>
      <xdr:spPr>
        <a:xfrm>
          <a:off x="47625" y="4800600"/>
          <a:ext cx="3751580" cy="742950"/>
        </a:xfrm>
        <a:prstGeom prst="diamond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36576" tIns="32004" rIns="36576" bIns="3200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500" b="0" i="0" u="none" strike="noStrike" cap="none" spc="0" baseline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icrosoft JhengHei" panose="020B0604030504040204" charset="-120"/>
              <a:ea typeface="Microsoft JhengHei" panose="020B0604030504040204" charset="-120"/>
            </a:rPr>
            <a:t>CB</a:t>
          </a:r>
          <a:endParaRPr lang="en-US" altLang="zh-CN" sz="2500" b="0" i="0" u="none" strike="noStrike" cap="none" spc="0" baseline="0">
            <a:ln w="0">
              <a:solidFill>
                <a:schemeClr val="tx1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icrosoft JhengHei" panose="020B0604030504040204" charset="-120"/>
            <a:ea typeface="Microsoft JhengHei" panose="020B0604030504040204" charset="-120"/>
          </a:endParaRPr>
        </a:p>
      </xdr:txBody>
    </xdr:sp>
    <xdr:clientData/>
  </xdr:twoCellAnchor>
  <xdr:twoCellAnchor>
    <xdr:from>
      <xdr:col>2</xdr:col>
      <xdr:colOff>760095</xdr:colOff>
      <xdr:row>21</xdr:row>
      <xdr:rowOff>158750</xdr:rowOff>
    </xdr:from>
    <xdr:to>
      <xdr:col>4</xdr:col>
      <xdr:colOff>784225</xdr:colOff>
      <xdr:row>24</xdr:row>
      <xdr:rowOff>939165</xdr:rowOff>
    </xdr:to>
    <xdr:sp>
      <xdr:nvSpPr>
        <xdr:cNvPr id="13" name="椭圆 12"/>
        <xdr:cNvSpPr/>
      </xdr:nvSpPr>
      <xdr:spPr>
        <a:xfrm>
          <a:off x="4025900" y="5102225"/>
          <a:ext cx="1407795" cy="1390015"/>
        </a:xfrm>
        <a:prstGeom prst="ellipse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6000" b="0" cap="none" spc="0" baseline="0">
              <a:ln w="7620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endParaRPr lang="en-US" altLang="zh-CN" sz="6000" b="0" cap="none" spc="0" baseline="0">
            <a:ln w="7620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47625</xdr:colOff>
      <xdr:row>40</xdr:row>
      <xdr:rowOff>47625</xdr:rowOff>
    </xdr:from>
    <xdr:to>
      <xdr:col>2</xdr:col>
      <xdr:colOff>533400</xdr:colOff>
      <xdr:row>43</xdr:row>
      <xdr:rowOff>190500</xdr:rowOff>
    </xdr:to>
    <xdr:sp>
      <xdr:nvSpPr>
        <xdr:cNvPr id="14" name="AutoShape 2"/>
        <xdr:cNvSpPr>
          <a:spLocks noChangeArrowheads="1"/>
        </xdr:cNvSpPr>
      </xdr:nvSpPr>
      <xdr:spPr>
        <a:xfrm>
          <a:off x="47625" y="9918700"/>
          <a:ext cx="3751580" cy="742950"/>
        </a:xfrm>
        <a:prstGeom prst="diamond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</xdr:spPr>
      <xdr:txBody>
        <a:bodyPr vertOverflow="clip" wrap="square" lIns="36576" tIns="32004" rIns="36576" bIns="3200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zh-CN" sz="2500" b="0" i="0" u="none" strike="noStrike" cap="none" spc="0" baseline="0">
              <a:ln w="0">
                <a:solidFill>
                  <a:schemeClr val="tx1"/>
                </a:solidFill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icrosoft JhengHei" panose="020B0604030504040204" charset="-120"/>
              <a:ea typeface="Microsoft JhengHei" panose="020B0604030504040204" charset="-120"/>
            </a:rPr>
            <a:t>CB</a:t>
          </a:r>
          <a:endParaRPr lang="en-US" altLang="zh-CN" sz="2500" b="0" i="0" u="none" strike="noStrike" cap="none" spc="0" baseline="0">
            <a:ln w="0">
              <a:solidFill>
                <a:schemeClr val="tx1"/>
              </a:solidFill>
            </a:ln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icrosoft JhengHei" panose="020B0604030504040204" charset="-120"/>
            <a:ea typeface="Microsoft JhengHei" panose="020B0604030504040204" charset="-120"/>
          </a:endParaRPr>
        </a:p>
      </xdr:txBody>
    </xdr:sp>
    <xdr:clientData/>
  </xdr:twoCellAnchor>
  <xdr:twoCellAnchor>
    <xdr:from>
      <xdr:col>2</xdr:col>
      <xdr:colOff>760095</xdr:colOff>
      <xdr:row>41</xdr:row>
      <xdr:rowOff>158750</xdr:rowOff>
    </xdr:from>
    <xdr:to>
      <xdr:col>4</xdr:col>
      <xdr:colOff>784225</xdr:colOff>
      <xdr:row>44</xdr:row>
      <xdr:rowOff>958215</xdr:rowOff>
    </xdr:to>
    <xdr:sp>
      <xdr:nvSpPr>
        <xdr:cNvPr id="15" name="椭圆 14"/>
        <xdr:cNvSpPr/>
      </xdr:nvSpPr>
      <xdr:spPr>
        <a:xfrm>
          <a:off x="4025900" y="10220325"/>
          <a:ext cx="1407795" cy="1409065"/>
        </a:xfrm>
        <a:prstGeom prst="ellipse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1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6000" b="0" cap="none" spc="0" baseline="0">
              <a:ln w="7620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endParaRPr lang="en-US" altLang="zh-CN" sz="6000" b="0" cap="none" spc="0" baseline="0">
            <a:ln w="7620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zoomScale="130" zoomScaleNormal="130" workbookViewId="0">
      <selection activeCell="C15" sqref="C15"/>
    </sheetView>
  </sheetViews>
  <sheetFormatPr defaultColWidth="8" defaultRowHeight="14.25" outlineLevelCol="5"/>
  <cols>
    <col min="2" max="2" width="17.1083333333333" customWidth="1"/>
    <col min="3" max="3" width="23" customWidth="1"/>
    <col min="4" max="4" width="10" customWidth="1"/>
    <col min="5" max="5" width="11.15" customWidth="1"/>
    <col min="6" max="6" width="11.925" customWidth="1"/>
  </cols>
  <sheetData>
    <row r="1" customFormat="1" ht="27" customHeight="1" spans="2:6">
      <c r="B1" s="121" t="s">
        <v>0</v>
      </c>
      <c r="C1" s="121" t="s">
        <v>1</v>
      </c>
      <c r="D1" s="121" t="s">
        <v>2</v>
      </c>
      <c r="E1" s="121"/>
    </row>
    <row r="2" s="120" customFormat="1" spans="2:6">
      <c r="B2" s="122"/>
      <c r="C2" s="123" t="s">
        <v>3</v>
      </c>
      <c r="D2" s="124">
        <v>5186</v>
      </c>
      <c r="E2" s="125"/>
    </row>
    <row r="3" s="120" customFormat="1" spans="2:6">
      <c r="B3" s="122"/>
      <c r="C3" s="123" t="s">
        <v>4</v>
      </c>
      <c r="D3" s="124">
        <v>8085</v>
      </c>
      <c r="E3" s="125"/>
    </row>
    <row r="4" s="120" customFormat="1" spans="2:6">
      <c r="B4" s="122"/>
      <c r="C4" s="123" t="s">
        <v>5</v>
      </c>
      <c r="D4" s="124">
        <v>15083</v>
      </c>
      <c r="E4" s="125"/>
    </row>
    <row r="5" s="120" customFormat="1" spans="2:6">
      <c r="B5" s="122"/>
      <c r="C5" s="123" t="s">
        <v>6</v>
      </c>
      <c r="D5" s="124">
        <v>18334</v>
      </c>
      <c r="E5" s="125"/>
    </row>
    <row r="6" s="120" customFormat="1" ht="15" customHeight="1" spans="2:6">
      <c r="B6" s="122"/>
      <c r="C6" s="123" t="s">
        <v>7</v>
      </c>
      <c r="D6" s="124">
        <v>13400</v>
      </c>
      <c r="E6" s="125"/>
    </row>
    <row r="7" s="120" customFormat="1" spans="2:6">
      <c r="B7" s="122"/>
      <c r="C7" s="123" t="s">
        <v>8</v>
      </c>
      <c r="D7" s="124">
        <v>21938</v>
      </c>
      <c r="E7" s="125"/>
    </row>
    <row r="8" s="120" customFormat="1" spans="2:6">
      <c r="B8" s="122"/>
      <c r="C8" s="123" t="s">
        <v>9</v>
      </c>
      <c r="D8" s="124">
        <v>20854</v>
      </c>
      <c r="E8" s="125"/>
    </row>
    <row r="9" s="120" customFormat="1" spans="2:6">
      <c r="B9" s="122"/>
      <c r="C9" s="123" t="s">
        <v>10</v>
      </c>
      <c r="D9" s="124">
        <v>7500</v>
      </c>
      <c r="E9" s="125"/>
    </row>
    <row r="10" customFormat="1" spans="2:6">
      <c r="B10" s="126"/>
      <c r="C10" s="123" t="s">
        <v>11</v>
      </c>
      <c r="D10" s="127">
        <v>120</v>
      </c>
      <c r="E10" s="121"/>
      <c r="F10" s="120"/>
    </row>
    <row r="11" customFormat="1" spans="2:6">
      <c r="C11" s="128" t="s">
        <v>12</v>
      </c>
      <c r="D11" s="129">
        <v>110500</v>
      </c>
    </row>
    <row r="14" ht="16.5" spans="2:6">
      <c r="E14" s="130"/>
    </row>
    <row r="15" ht="16.5" spans="2:6">
      <c r="E15" s="130"/>
    </row>
    <row r="16" ht="16.5" spans="2:6">
      <c r="E16" s="131"/>
    </row>
    <row r="17" ht="16.5" spans="5:5">
      <c r="E17" s="131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O7" sqref="O7"/>
    </sheetView>
  </sheetViews>
  <sheetFormatPr defaultColWidth="8.8" defaultRowHeight="12.75"/>
  <cols>
    <col min="1" max="1" width="11.875" style="77" customWidth="1"/>
    <col min="2" max="2" width="8.375" style="77" customWidth="1"/>
    <col min="3" max="3" width="9.875" style="77" customWidth="1"/>
    <col min="4" max="4" width="19.8333333333333" style="79" customWidth="1"/>
    <col min="5" max="5" width="20.875" style="77" customWidth="1"/>
    <col min="6" max="6" width="10.75" style="77" customWidth="1"/>
    <col min="7" max="7" width="21.6666666666667" style="77" customWidth="1"/>
    <col min="8" max="9" width="10.5" style="77" customWidth="1"/>
    <col min="10" max="10" width="10.25" style="77" customWidth="1"/>
    <col min="11" max="12" width="14.25" style="77" hidden="1" customWidth="1"/>
    <col min="13" max="13" width="14.25" style="77" customWidth="1"/>
    <col min="14" max="14" width="11.3333333333333" style="77" customWidth="1"/>
    <col min="15" max="15" width="12.0833333333333" style="77" customWidth="1"/>
    <col min="16" max="17" width="9" style="77"/>
    <col min="18" max="20" width="9" style="77" hidden="1" customWidth="1"/>
    <col min="21" max="34" width="9" style="77"/>
    <col min="35" max="16384" width="8.8" style="77"/>
  </cols>
  <sheetData>
    <row r="1" s="77" customFormat="1" spans="1:20">
      <c r="D1" s="80"/>
      <c r="E1" s="81"/>
      <c r="F1" s="80"/>
      <c r="G1" s="80"/>
      <c r="H1" s="82"/>
    </row>
    <row r="2" s="78" customFormat="1" ht="24.95" customHeight="1" spans="1:20">
      <c r="A2" s="83" t="s">
        <v>13</v>
      </c>
      <c r="B2" s="83"/>
      <c r="C2" s="84"/>
      <c r="D2" s="85"/>
      <c r="E2" s="84"/>
      <c r="F2" s="84"/>
      <c r="G2" s="84"/>
      <c r="H2" s="86"/>
      <c r="I2" s="84"/>
      <c r="J2" s="84"/>
      <c r="K2" s="84"/>
      <c r="L2" s="84"/>
      <c r="M2" s="84"/>
      <c r="N2" s="84"/>
      <c r="O2" s="84"/>
      <c r="P2" s="87"/>
    </row>
    <row r="3" s="78" customFormat="1" ht="24.95" customHeight="1" spans="1:20">
      <c r="A3" s="88" t="s">
        <v>14</v>
      </c>
      <c r="B3" s="89">
        <v>46050</v>
      </c>
      <c r="C3" s="89"/>
      <c r="D3" s="84"/>
      <c r="E3" s="90"/>
      <c r="F3" s="91"/>
      <c r="G3" s="91"/>
      <c r="H3" s="91"/>
      <c r="I3" s="91"/>
      <c r="J3" s="92"/>
      <c r="K3" s="92"/>
      <c r="L3" s="92"/>
      <c r="M3" s="92"/>
      <c r="N3" s="92"/>
      <c r="O3" s="90"/>
      <c r="P3" s="93"/>
    </row>
    <row r="4" s="78" customFormat="1" ht="27" spans="1:20">
      <c r="A4" s="94" t="s">
        <v>15</v>
      </c>
      <c r="B4" s="94" t="s">
        <v>16</v>
      </c>
      <c r="C4" s="95" t="s">
        <v>17</v>
      </c>
      <c r="D4" s="94" t="s">
        <v>18</v>
      </c>
      <c r="E4" s="94" t="s">
        <v>19</v>
      </c>
      <c r="F4" s="94" t="s">
        <v>20</v>
      </c>
      <c r="G4" s="94" t="s">
        <v>21</v>
      </c>
      <c r="H4" s="94" t="s">
        <v>22</v>
      </c>
      <c r="I4" s="96" t="s">
        <v>23</v>
      </c>
      <c r="J4" s="96" t="s">
        <v>24</v>
      </c>
      <c r="K4" s="97"/>
      <c r="L4" s="97"/>
      <c r="M4" s="98" t="s">
        <v>25</v>
      </c>
      <c r="N4" s="99" t="s">
        <v>26</v>
      </c>
      <c r="O4" s="94" t="s">
        <v>27</v>
      </c>
      <c r="P4" s="100" t="s">
        <v>28</v>
      </c>
      <c r="R4" s="101" t="s">
        <v>29</v>
      </c>
      <c r="S4" s="101" t="s">
        <v>30</v>
      </c>
      <c r="T4" s="101" t="s">
        <v>31</v>
      </c>
    </row>
    <row r="5" s="77" customFormat="1" ht="51" spans="1:20">
      <c r="A5" s="102" t="s">
        <v>32</v>
      </c>
      <c r="B5" s="103">
        <v>1</v>
      </c>
      <c r="C5" s="104" t="s">
        <v>33</v>
      </c>
      <c r="D5" s="105" t="s">
        <v>34</v>
      </c>
      <c r="E5" s="106" t="s">
        <v>35</v>
      </c>
      <c r="F5" s="107" t="s">
        <v>36</v>
      </c>
      <c r="G5" s="106" t="s">
        <v>37</v>
      </c>
      <c r="H5" s="108">
        <v>40000</v>
      </c>
      <c r="I5" s="103">
        <f t="shared" ref="I5:I7" si="0">H5</f>
        <v>40000</v>
      </c>
      <c r="J5" s="103">
        <f t="shared" ref="J5:J7" si="1">H5</f>
        <v>40000</v>
      </c>
      <c r="K5" s="103">
        <v>500</v>
      </c>
      <c r="L5" s="103">
        <f t="shared" ref="L5:L7" si="2">J5/K5</f>
        <v>80</v>
      </c>
      <c r="M5" s="109">
        <v>8</v>
      </c>
      <c r="N5" s="109">
        <v>9</v>
      </c>
      <c r="O5" s="103" t="s">
        <v>38</v>
      </c>
      <c r="P5" s="110"/>
      <c r="R5" s="77">
        <v>0.09</v>
      </c>
      <c r="S5" s="77">
        <f t="shared" ref="S5:S7" si="3">J5/500</f>
        <v>80</v>
      </c>
      <c r="T5" s="77">
        <f t="shared" ref="T5:T7" si="4">R5*S5</f>
        <v>7.2</v>
      </c>
    </row>
    <row r="6" s="77" customFormat="1" ht="38.25" spans="1:20">
      <c r="A6" s="102" t="s">
        <v>32</v>
      </c>
      <c r="B6" s="103">
        <v>2</v>
      </c>
      <c r="C6" s="104" t="s">
        <v>33</v>
      </c>
      <c r="D6" s="111" t="s">
        <v>39</v>
      </c>
      <c r="E6" s="106" t="s">
        <v>35</v>
      </c>
      <c r="F6" s="107" t="s">
        <v>36</v>
      </c>
      <c r="G6" s="106" t="s">
        <v>40</v>
      </c>
      <c r="H6" s="112">
        <v>40000</v>
      </c>
      <c r="I6" s="112">
        <f t="shared" si="0"/>
        <v>40000</v>
      </c>
      <c r="J6" s="112">
        <f t="shared" si="1"/>
        <v>40000</v>
      </c>
      <c r="K6" s="103">
        <v>500</v>
      </c>
      <c r="L6" s="103">
        <f t="shared" si="2"/>
        <v>80</v>
      </c>
      <c r="M6" s="109">
        <v>8</v>
      </c>
      <c r="N6" s="109">
        <v>9</v>
      </c>
      <c r="O6" s="103" t="s">
        <v>38</v>
      </c>
      <c r="P6" s="110"/>
      <c r="R6" s="77">
        <v>0.09</v>
      </c>
      <c r="S6" s="77">
        <f t="shared" si="3"/>
        <v>80</v>
      </c>
      <c r="T6" s="77">
        <f t="shared" si="4"/>
        <v>7.2</v>
      </c>
    </row>
    <row r="7" s="77" customFormat="1" ht="25.5" spans="1:20">
      <c r="A7" s="102" t="s">
        <v>32</v>
      </c>
      <c r="B7" s="103">
        <v>3</v>
      </c>
      <c r="C7" s="104" t="s">
        <v>33</v>
      </c>
      <c r="D7" s="111" t="s">
        <v>41</v>
      </c>
      <c r="E7" s="106" t="s">
        <v>35</v>
      </c>
      <c r="F7" s="107" t="s">
        <v>36</v>
      </c>
      <c r="G7" s="106" t="s">
        <v>40</v>
      </c>
      <c r="H7" s="112">
        <v>30500</v>
      </c>
      <c r="I7" s="112">
        <f t="shared" si="0"/>
        <v>30500</v>
      </c>
      <c r="J7" s="112">
        <f t="shared" si="1"/>
        <v>30500</v>
      </c>
      <c r="K7" s="103">
        <v>500</v>
      </c>
      <c r="L7" s="103">
        <f t="shared" si="2"/>
        <v>61</v>
      </c>
      <c r="M7" s="109">
        <v>6.1</v>
      </c>
      <c r="N7" s="109">
        <v>7.8</v>
      </c>
      <c r="O7" s="103" t="s">
        <v>38</v>
      </c>
      <c r="P7" s="110"/>
      <c r="R7" s="77">
        <v>0.09</v>
      </c>
      <c r="S7" s="77">
        <f t="shared" si="3"/>
        <v>61</v>
      </c>
      <c r="T7" s="77">
        <f t="shared" si="4"/>
        <v>5.49</v>
      </c>
    </row>
    <row r="8" s="77" customFormat="1" ht="28" customHeight="1" spans="1:20">
      <c r="A8" s="113"/>
      <c r="B8" s="113"/>
      <c r="C8" s="114"/>
      <c r="D8" s="115"/>
      <c r="E8" s="116"/>
      <c r="F8" s="116"/>
      <c r="G8" s="117" t="s">
        <v>42</v>
      </c>
      <c r="H8" s="117">
        <f t="shared" ref="H8:N8" si="5">SUM(H5:H7)</f>
        <v>110500</v>
      </c>
      <c r="I8" s="117"/>
      <c r="J8" s="117">
        <f t="shared" si="5"/>
        <v>110500</v>
      </c>
      <c r="K8" s="117"/>
      <c r="L8" s="117"/>
      <c r="M8" s="117">
        <f t="shared" si="5"/>
        <v>22.1</v>
      </c>
      <c r="N8" s="117">
        <f t="shared" si="5"/>
        <v>25.8</v>
      </c>
      <c r="O8" s="117"/>
      <c r="P8" s="118"/>
    </row>
    <row r="9" s="77" customFormat="1" spans="1:20">
      <c r="D9" s="119"/>
    </row>
    <row r="10" s="77" customFormat="1" spans="1:20">
      <c r="D10" s="119"/>
    </row>
    <row r="11" s="77" customFormat="1" spans="1:20">
      <c r="D11" s="119"/>
    </row>
  </sheetData>
  <mergeCells count="2">
    <mergeCell ref="B2:C2"/>
    <mergeCell ref="B3:C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view="pageBreakPreview" zoomScaleNormal="100" workbookViewId="0">
      <selection activeCell="A25" sqref="A25:L34"/>
    </sheetView>
  </sheetViews>
  <sheetFormatPr defaultColWidth="8.25" defaultRowHeight="13.5"/>
  <cols>
    <col min="1" max="1" width="17.9166666666667" style="26" customWidth="1"/>
    <col min="2" max="2" width="12.75" style="26" customWidth="1"/>
    <col min="3" max="3" width="20" style="26" customWidth="1"/>
    <col min="4" max="4" width="10.2" style="26" customWidth="1"/>
    <col min="5" max="5" width="25.1666666666667" style="26" customWidth="1"/>
    <col min="6" max="6" width="10.5416666666667" style="26" customWidth="1"/>
    <col min="7" max="11" width="12.4166666666667" style="26" customWidth="1"/>
    <col min="12" max="12" width="11.75" style="26" customWidth="1"/>
    <col min="13" max="16384" width="8.25" style="26"/>
  </cols>
  <sheetData>
    <row r="1" s="26" customFormat="1" ht="25.5" spans="1:12">
      <c r="A1" s="28" t="s">
        <v>43</v>
      </c>
      <c r="B1" s="29"/>
      <c r="C1" s="29"/>
      <c r="D1" s="29"/>
      <c r="E1" s="29"/>
      <c r="F1" s="29"/>
      <c r="G1" s="29"/>
      <c r="H1" s="30"/>
      <c r="I1" s="29"/>
      <c r="J1" s="29"/>
      <c r="K1" s="29"/>
      <c r="L1" s="29"/>
    </row>
    <row r="2" s="26" customFormat="1" ht="27" customHeight="1" spans="1:12">
      <c r="A2" s="31"/>
      <c r="B2" s="31"/>
      <c r="C2" s="32" t="s">
        <v>44</v>
      </c>
      <c r="D2" s="32"/>
      <c r="E2" s="33">
        <v>46050</v>
      </c>
      <c r="F2" s="34"/>
      <c r="G2" s="35"/>
      <c r="H2" s="36"/>
      <c r="I2" s="36"/>
      <c r="J2" s="36"/>
      <c r="K2" s="36"/>
      <c r="L2" s="36"/>
    </row>
    <row r="3" s="26" customFormat="1" ht="27" customHeight="1" spans="1:12">
      <c r="A3" s="31"/>
      <c r="B3" s="31"/>
      <c r="C3" s="37" t="s">
        <v>45</v>
      </c>
      <c r="D3" s="37"/>
      <c r="E3" s="38" t="s">
        <v>46</v>
      </c>
      <c r="F3" s="39"/>
      <c r="G3" s="36"/>
      <c r="H3" s="36"/>
      <c r="I3" s="36"/>
      <c r="J3" s="36"/>
      <c r="K3" s="36"/>
      <c r="L3" s="36"/>
    </row>
    <row r="4" s="26" customFormat="1" ht="11" hidden="1" customHeight="1" spans="1:12">
      <c r="A4" s="31"/>
      <c r="B4" s="31"/>
      <c r="C4" s="40"/>
      <c r="D4" s="40"/>
      <c r="E4" s="40"/>
      <c r="F4" s="40"/>
      <c r="G4" s="36"/>
      <c r="H4" s="36"/>
      <c r="I4" s="36"/>
      <c r="J4" s="36"/>
      <c r="K4" s="36"/>
      <c r="L4" s="36"/>
    </row>
    <row r="5" s="26" customFormat="1" ht="31.5" spans="1:12">
      <c r="A5" s="41" t="s">
        <v>47</v>
      </c>
      <c r="B5" s="42" t="s">
        <v>48</v>
      </c>
      <c r="C5" s="42" t="s">
        <v>49</v>
      </c>
      <c r="D5" s="43" t="s">
        <v>50</v>
      </c>
      <c r="E5" s="44" t="s">
        <v>51</v>
      </c>
      <c r="F5" s="45" t="s">
        <v>52</v>
      </c>
      <c r="G5" s="46" t="s">
        <v>53</v>
      </c>
      <c r="H5" s="47" t="s">
        <v>54</v>
      </c>
      <c r="I5" s="46" t="s">
        <v>55</v>
      </c>
      <c r="J5" s="46" t="s">
        <v>56</v>
      </c>
      <c r="K5" s="46" t="s">
        <v>57</v>
      </c>
      <c r="L5" s="48" t="s">
        <v>58</v>
      </c>
    </row>
    <row r="6" s="26" customFormat="1" ht="38" customHeight="1" spans="1:12">
      <c r="A6" s="49" t="s">
        <v>59</v>
      </c>
      <c r="B6" s="50" t="s">
        <v>60</v>
      </c>
      <c r="C6" s="51" t="s">
        <v>61</v>
      </c>
      <c r="D6" s="52" t="s">
        <v>62</v>
      </c>
      <c r="E6" s="53" t="s">
        <v>63</v>
      </c>
      <c r="F6" s="54" t="s">
        <v>64</v>
      </c>
      <c r="G6" s="52" t="s">
        <v>65</v>
      </c>
      <c r="H6" s="55" t="s">
        <v>66</v>
      </c>
      <c r="I6" s="52" t="s">
        <v>67</v>
      </c>
      <c r="J6" s="52" t="s">
        <v>68</v>
      </c>
      <c r="K6" s="52" t="s">
        <v>69</v>
      </c>
      <c r="L6" s="56" t="s">
        <v>70</v>
      </c>
    </row>
    <row r="7" s="26" customFormat="1" ht="62" customHeight="1" spans="1:12">
      <c r="A7" s="57"/>
      <c r="B7" s="58" t="s">
        <v>71</v>
      </c>
      <c r="C7" s="59" t="s">
        <v>72</v>
      </c>
      <c r="D7" s="60" t="s">
        <v>36</v>
      </c>
      <c r="E7" s="60" t="s">
        <v>73</v>
      </c>
      <c r="F7" s="61">
        <v>40000</v>
      </c>
      <c r="G7" s="60"/>
      <c r="H7" s="62">
        <f>F7</f>
        <v>40000</v>
      </c>
      <c r="I7" s="63" t="s">
        <v>74</v>
      </c>
      <c r="J7" s="63" t="s">
        <v>75</v>
      </c>
      <c r="K7" s="63" t="s">
        <v>76</v>
      </c>
      <c r="L7" s="64" t="s">
        <v>38</v>
      </c>
    </row>
    <row r="8" s="26" customFormat="1" ht="27" customHeight="1" spans="1:12">
      <c r="A8" s="65" t="s">
        <v>77</v>
      </c>
      <c r="B8" s="66"/>
      <c r="C8" s="66"/>
      <c r="D8" s="66"/>
      <c r="E8" s="66"/>
      <c r="F8" s="66">
        <f t="shared" ref="F8:K8" si="0">F7</f>
        <v>40000</v>
      </c>
      <c r="G8" s="66"/>
      <c r="H8" s="66">
        <f t="shared" si="0"/>
        <v>40000</v>
      </c>
      <c r="I8" s="66">
        <v>1</v>
      </c>
      <c r="J8" s="66" t="str">
        <f t="shared" si="0"/>
        <v>8</v>
      </c>
      <c r="K8" s="66" t="str">
        <f t="shared" si="0"/>
        <v>9</v>
      </c>
      <c r="L8" s="67"/>
    </row>
    <row r="9" s="27" customFormat="1" ht="27" customHeight="1" spans="1:12">
      <c r="A9" s="68"/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="27" customFormat="1" ht="27" customHeight="1" spans="1:12">
      <c r="A10" s="68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="27" customFormat="1" ht="27" customHeight="1" spans="1:12">
      <c r="A11" s="68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="27" customFormat="1" ht="27" customHeight="1" spans="1:12">
      <c r="A12" s="68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5" s="26" customFormat="1" ht="25.5" spans="1:12">
      <c r="A15" s="28" t="s">
        <v>43</v>
      </c>
      <c r="B15" s="29"/>
      <c r="C15" s="29"/>
      <c r="D15" s="29"/>
      <c r="E15" s="29"/>
      <c r="F15" s="29"/>
      <c r="G15" s="29"/>
      <c r="H15" s="30"/>
      <c r="I15" s="29"/>
      <c r="J15" s="29"/>
      <c r="K15" s="29"/>
      <c r="L15" s="29"/>
    </row>
    <row r="16" s="26" customFormat="1" ht="27" customHeight="1" spans="1:12">
      <c r="A16" s="70"/>
      <c r="B16" s="70"/>
      <c r="C16" s="70" t="s">
        <v>44</v>
      </c>
      <c r="D16" s="70"/>
      <c r="E16" s="33">
        <v>46050</v>
      </c>
      <c r="F16" s="34"/>
      <c r="G16" s="71"/>
      <c r="H16" s="72"/>
      <c r="I16" s="72"/>
      <c r="J16" s="72"/>
      <c r="K16" s="72"/>
      <c r="L16" s="72"/>
    </row>
    <row r="17" s="26" customFormat="1" ht="27" customHeight="1" spans="1:12">
      <c r="A17" s="70"/>
      <c r="B17" s="70"/>
      <c r="C17" s="73" t="s">
        <v>45</v>
      </c>
      <c r="D17" s="73"/>
      <c r="E17" s="38" t="s">
        <v>46</v>
      </c>
      <c r="F17" s="39"/>
      <c r="G17" s="72"/>
      <c r="H17" s="72"/>
      <c r="I17" s="72"/>
      <c r="J17" s="72"/>
      <c r="K17" s="72"/>
      <c r="L17" s="72"/>
    </row>
    <row r="18" s="26" customFormat="1" ht="2" hidden="1" customHeight="1" spans="1:12">
      <c r="A18" s="70"/>
      <c r="B18" s="70"/>
      <c r="C18" s="70"/>
      <c r="D18" s="70"/>
      <c r="E18" s="70"/>
      <c r="F18" s="70"/>
      <c r="G18" s="72"/>
      <c r="H18" s="72"/>
      <c r="I18" s="72"/>
      <c r="J18" s="72"/>
      <c r="K18" s="72"/>
      <c r="L18" s="72"/>
    </row>
    <row r="19" s="26" customFormat="1" ht="31.5" spans="1:12">
      <c r="A19" s="41" t="s">
        <v>47</v>
      </c>
      <c r="B19" s="42" t="s">
        <v>48</v>
      </c>
      <c r="C19" s="42" t="s">
        <v>49</v>
      </c>
      <c r="D19" s="43" t="s">
        <v>50</v>
      </c>
      <c r="E19" s="44" t="s">
        <v>51</v>
      </c>
      <c r="F19" s="45" t="s">
        <v>52</v>
      </c>
      <c r="G19" s="46" t="s">
        <v>53</v>
      </c>
      <c r="H19" s="47" t="s">
        <v>54</v>
      </c>
      <c r="I19" s="46" t="s">
        <v>55</v>
      </c>
      <c r="J19" s="46" t="s">
        <v>56</v>
      </c>
      <c r="K19" s="46" t="s">
        <v>57</v>
      </c>
      <c r="L19" s="48" t="s">
        <v>58</v>
      </c>
    </row>
    <row r="20" s="26" customFormat="1" ht="46" customHeight="1" spans="1:12">
      <c r="A20" s="49" t="s">
        <v>59</v>
      </c>
      <c r="B20" s="50" t="s">
        <v>60</v>
      </c>
      <c r="C20" s="51" t="s">
        <v>61</v>
      </c>
      <c r="D20" s="52" t="s">
        <v>62</v>
      </c>
      <c r="E20" s="53" t="s">
        <v>63</v>
      </c>
      <c r="F20" s="54" t="s">
        <v>64</v>
      </c>
      <c r="G20" s="52" t="s">
        <v>65</v>
      </c>
      <c r="H20" s="55" t="s">
        <v>66</v>
      </c>
      <c r="I20" s="52" t="s">
        <v>67</v>
      </c>
      <c r="J20" s="52" t="s">
        <v>68</v>
      </c>
      <c r="K20" s="52" t="s">
        <v>69</v>
      </c>
      <c r="L20" s="56" t="s">
        <v>70</v>
      </c>
    </row>
    <row r="21" s="26" customFormat="1" ht="74" customHeight="1" spans="1:12">
      <c r="A21" s="57"/>
      <c r="B21" s="58" t="s">
        <v>71</v>
      </c>
      <c r="C21" s="59" t="s">
        <v>78</v>
      </c>
      <c r="D21" s="60" t="s">
        <v>36</v>
      </c>
      <c r="E21" s="60" t="s">
        <v>73</v>
      </c>
      <c r="F21" s="61">
        <v>40000</v>
      </c>
      <c r="G21" s="60"/>
      <c r="H21" s="62">
        <f>F21</f>
        <v>40000</v>
      </c>
      <c r="I21" s="63" t="s">
        <v>79</v>
      </c>
      <c r="J21" s="63" t="s">
        <v>75</v>
      </c>
      <c r="K21" s="63" t="s">
        <v>76</v>
      </c>
      <c r="L21" s="64" t="s">
        <v>38</v>
      </c>
    </row>
    <row r="22" s="26" customFormat="1" ht="27" customHeight="1" spans="1:12">
      <c r="A22" s="65" t="s">
        <v>77</v>
      </c>
      <c r="B22" s="66"/>
      <c r="C22" s="66"/>
      <c r="D22" s="66"/>
      <c r="E22" s="66"/>
      <c r="F22" s="66">
        <f t="shared" ref="F22:K22" si="1">F21</f>
        <v>40000</v>
      </c>
      <c r="G22" s="66"/>
      <c r="H22" s="66">
        <f t="shared" si="1"/>
        <v>40000</v>
      </c>
      <c r="I22" s="66">
        <v>1</v>
      </c>
      <c r="J22" s="66" t="str">
        <f t="shared" si="1"/>
        <v>8</v>
      </c>
      <c r="K22" s="66" t="str">
        <f t="shared" si="1"/>
        <v>9</v>
      </c>
      <c r="L22" s="67"/>
    </row>
    <row r="24" ht="14" customHeight="1"/>
    <row r="25" s="26" customFormat="1" ht="25.5" spans="1:12">
      <c r="A25" s="28" t="s">
        <v>43</v>
      </c>
      <c r="B25" s="29"/>
      <c r="C25" s="29"/>
      <c r="D25" s="29"/>
      <c r="E25" s="29"/>
      <c r="F25" s="29"/>
      <c r="G25" s="29"/>
      <c r="H25" s="30"/>
      <c r="I25" s="29"/>
      <c r="J25" s="29"/>
      <c r="K25" s="29"/>
      <c r="L25" s="29"/>
    </row>
    <row r="26" s="26" customFormat="1" ht="25" customHeight="1" spans="1:12">
      <c r="A26" s="70"/>
      <c r="B26" s="70"/>
      <c r="C26" s="70" t="s">
        <v>44</v>
      </c>
      <c r="D26" s="70"/>
      <c r="E26" s="33">
        <v>46050</v>
      </c>
      <c r="F26" s="34"/>
      <c r="G26" s="71"/>
      <c r="H26" s="72"/>
      <c r="I26" s="72"/>
      <c r="J26" s="72"/>
      <c r="K26" s="72"/>
      <c r="L26" s="72"/>
    </row>
    <row r="27" s="26" customFormat="1" ht="25" customHeight="1" spans="1:12">
      <c r="A27" s="70"/>
      <c r="B27" s="70"/>
      <c r="C27" s="73" t="s">
        <v>45</v>
      </c>
      <c r="D27" s="73"/>
      <c r="E27" s="38" t="s">
        <v>46</v>
      </c>
      <c r="F27" s="39"/>
      <c r="G27" s="72"/>
      <c r="H27" s="72"/>
      <c r="I27" s="72"/>
      <c r="J27" s="72"/>
      <c r="K27" s="72"/>
      <c r="L27" s="72"/>
    </row>
    <row r="28" s="26" customFormat="1" ht="2" hidden="1" customHeight="1" spans="1:12">
      <c r="A28" s="70"/>
      <c r="B28" s="70"/>
      <c r="C28" s="70"/>
      <c r="D28" s="70"/>
      <c r="E28" s="70"/>
      <c r="F28" s="70"/>
      <c r="G28" s="72"/>
      <c r="H28" s="72"/>
      <c r="I28" s="72"/>
      <c r="J28" s="72"/>
      <c r="K28" s="72"/>
      <c r="L28" s="72"/>
    </row>
    <row r="29" s="26" customFormat="1" ht="31.5" spans="1:12">
      <c r="A29" s="41" t="s">
        <v>47</v>
      </c>
      <c r="B29" s="42" t="s">
        <v>48</v>
      </c>
      <c r="C29" s="42" t="s">
        <v>49</v>
      </c>
      <c r="D29" s="43" t="s">
        <v>50</v>
      </c>
      <c r="E29" s="44" t="s">
        <v>51</v>
      </c>
      <c r="F29" s="45" t="s">
        <v>52</v>
      </c>
      <c r="G29" s="46" t="s">
        <v>53</v>
      </c>
      <c r="H29" s="47" t="s">
        <v>54</v>
      </c>
      <c r="I29" s="46" t="s">
        <v>55</v>
      </c>
      <c r="J29" s="46" t="s">
        <v>56</v>
      </c>
      <c r="K29" s="46" t="s">
        <v>57</v>
      </c>
      <c r="L29" s="48" t="s">
        <v>58</v>
      </c>
    </row>
    <row r="30" s="26" customFormat="1" ht="31" customHeight="1" spans="1:12">
      <c r="A30" s="49" t="s">
        <v>59</v>
      </c>
      <c r="B30" s="50" t="s">
        <v>60</v>
      </c>
      <c r="C30" s="51" t="s">
        <v>61</v>
      </c>
      <c r="D30" s="52" t="s">
        <v>62</v>
      </c>
      <c r="E30" s="53" t="s">
        <v>63</v>
      </c>
      <c r="F30" s="54" t="s">
        <v>64</v>
      </c>
      <c r="G30" s="52" t="s">
        <v>65</v>
      </c>
      <c r="H30" s="55" t="s">
        <v>66</v>
      </c>
      <c r="I30" s="52" t="s">
        <v>67</v>
      </c>
      <c r="J30" s="52" t="s">
        <v>68</v>
      </c>
      <c r="K30" s="52" t="s">
        <v>69</v>
      </c>
      <c r="L30" s="56" t="s">
        <v>70</v>
      </c>
    </row>
    <row r="31" s="26" customFormat="1" ht="58" customHeight="1" spans="1:12">
      <c r="A31" s="74"/>
      <c r="B31" s="75" t="s">
        <v>71</v>
      </c>
      <c r="C31" s="76" t="s">
        <v>41</v>
      </c>
      <c r="D31" s="63" t="s">
        <v>36</v>
      </c>
      <c r="E31" s="60" t="s">
        <v>73</v>
      </c>
      <c r="F31" s="63" t="s">
        <v>80</v>
      </c>
      <c r="G31" s="63"/>
      <c r="H31" s="62" t="str">
        <f>F31</f>
        <v>30500</v>
      </c>
      <c r="I31" s="63" t="s">
        <v>81</v>
      </c>
      <c r="J31" s="63" t="s">
        <v>82</v>
      </c>
      <c r="K31" s="63" t="s">
        <v>83</v>
      </c>
      <c r="L31" s="64" t="s">
        <v>38</v>
      </c>
    </row>
    <row r="32" s="26" customFormat="1" ht="27" customHeight="1" spans="1:12">
      <c r="A32" s="65" t="s">
        <v>77</v>
      </c>
      <c r="B32" s="66"/>
      <c r="C32" s="66"/>
      <c r="D32" s="66"/>
      <c r="E32" s="66"/>
      <c r="F32" s="66" t="str">
        <f t="shared" ref="F32:K32" si="2">F31</f>
        <v>30500</v>
      </c>
      <c r="G32" s="66"/>
      <c r="H32" s="66" t="str">
        <f t="shared" si="2"/>
        <v>30500</v>
      </c>
      <c r="I32" s="66">
        <v>1</v>
      </c>
      <c r="J32" s="66" t="str">
        <f t="shared" si="2"/>
        <v>6.1</v>
      </c>
      <c r="K32" s="66" t="str">
        <f t="shared" si="2"/>
        <v>7.8</v>
      </c>
      <c r="L32" s="67"/>
    </row>
  </sheetData>
  <mergeCells count="18">
    <mergeCell ref="A1:L1"/>
    <mergeCell ref="C2:D2"/>
    <mergeCell ref="E2:F2"/>
    <mergeCell ref="C3:D3"/>
    <mergeCell ref="E3:F3"/>
    <mergeCell ref="A15:L15"/>
    <mergeCell ref="C16:D16"/>
    <mergeCell ref="E16:F16"/>
    <mergeCell ref="C17:D17"/>
    <mergeCell ref="E17:F17"/>
    <mergeCell ref="A25:L25"/>
    <mergeCell ref="C26:D26"/>
    <mergeCell ref="E26:F26"/>
    <mergeCell ref="C27:D27"/>
    <mergeCell ref="E27:F27"/>
    <mergeCell ref="G2:L4"/>
    <mergeCell ref="G16:L18"/>
    <mergeCell ref="G26:L28"/>
  </mergeCells>
  <pageMargins left="0.75" right="0.393055555555556" top="0.944444444444444" bottom="0.196527777777778" header="0.118055555555556" footer="0.156944444444444"/>
  <pageSetup paperSize="9" scale="62" orientation="landscape"/>
  <headerFooter/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view="pageBreakPreview" zoomScaleNormal="100" topLeftCell="A25" workbookViewId="0">
      <selection activeCell="J39" sqref="J39"/>
    </sheetView>
  </sheetViews>
  <sheetFormatPr defaultColWidth="8.25" defaultRowHeight="15" outlineLevelCol="6"/>
  <cols>
    <col min="1" max="1" width="14.4416666666667" style="1" customWidth="1"/>
    <col min="2" max="2" width="28.4166666666667" style="1" customWidth="1"/>
    <col min="3" max="3" width="11.1666666666667" style="1" customWidth="1"/>
    <col min="4" max="4" width="6.99166666666667" style="1" customWidth="1"/>
    <col min="5" max="5" width="12.1916666666667" style="1" customWidth="1"/>
    <col min="6" max="6" width="2.98333333333333" style="1" customWidth="1"/>
    <col min="7" max="16384" width="8.25" style="1"/>
  </cols>
  <sheetData>
    <row r="1" s="1" customFormat="1" customHeight="1" spans="1:7">
      <c r="A1" s="2"/>
      <c r="B1" s="3"/>
      <c r="C1" s="3"/>
      <c r="D1" s="4"/>
      <c r="E1" s="5"/>
      <c r="G1" s="6"/>
    </row>
    <row r="2" s="1" customFormat="1" ht="17.25" spans="1:7">
      <c r="A2" s="7"/>
      <c r="B2" s="1"/>
      <c r="C2" s="8"/>
      <c r="D2" s="9"/>
      <c r="E2" s="10"/>
      <c r="G2" s="6"/>
    </row>
    <row r="3" s="1" customFormat="1" ht="15.75" spans="1:7">
      <c r="A3" s="11"/>
      <c r="B3" s="12"/>
      <c r="C3" s="12"/>
      <c r="D3" s="9"/>
      <c r="E3" s="10"/>
    </row>
    <row r="4" s="1" customFormat="1" ht="15.75" spans="1:7">
      <c r="A4" s="11"/>
      <c r="B4" s="12"/>
      <c r="C4" s="12"/>
      <c r="D4" s="9"/>
      <c r="E4" s="10"/>
    </row>
    <row r="5" s="1" customFormat="1" ht="75" customHeight="1" spans="1:7">
      <c r="A5" s="11" t="s">
        <v>84</v>
      </c>
      <c r="B5" s="13" t="s">
        <v>85</v>
      </c>
      <c r="C5" s="12"/>
      <c r="D5" s="9"/>
      <c r="E5" s="10"/>
    </row>
    <row r="6" s="1" customFormat="1" ht="15.75" customHeight="1" spans="1:7">
      <c r="A6" s="14" t="s">
        <v>86</v>
      </c>
      <c r="B6" s="15" t="s">
        <v>87</v>
      </c>
      <c r="C6" s="15"/>
      <c r="D6" s="9"/>
      <c r="E6" s="10"/>
    </row>
    <row r="7" s="1" customFormat="1" ht="15.75" customHeight="1" spans="1:7">
      <c r="A7" s="14"/>
      <c r="B7" s="15"/>
      <c r="C7" s="15"/>
      <c r="D7" s="9"/>
      <c r="E7" s="10"/>
    </row>
    <row r="8" s="1" customFormat="1" ht="15.75" spans="1:7">
      <c r="A8" s="11" t="s">
        <v>88</v>
      </c>
      <c r="B8" s="15" t="s">
        <v>36</v>
      </c>
      <c r="C8" s="12"/>
      <c r="D8" s="9"/>
      <c r="E8" s="10"/>
    </row>
    <row r="9" s="1" customFormat="1" ht="15.75" spans="1:7">
      <c r="A9" s="11"/>
      <c r="B9" s="12"/>
      <c r="C9" s="12"/>
      <c r="D9" s="12"/>
      <c r="E9" s="16"/>
    </row>
    <row r="10" s="1" customFormat="1" ht="15.75" spans="1:7">
      <c r="A10" s="11" t="s">
        <v>89</v>
      </c>
      <c r="B10" s="15" t="s">
        <v>90</v>
      </c>
      <c r="C10" s="12"/>
      <c r="D10" s="12"/>
      <c r="E10" s="16"/>
    </row>
    <row r="11" s="1" customFormat="1" ht="15.75" spans="1:7">
      <c r="A11" s="11" t="s">
        <v>91</v>
      </c>
      <c r="B11" s="17" t="s">
        <v>92</v>
      </c>
      <c r="C11" s="12"/>
      <c r="D11" s="12"/>
      <c r="E11" s="16"/>
    </row>
    <row r="12" s="1" customFormat="1" ht="15.75" spans="1:7">
      <c r="A12" s="11" t="s">
        <v>93</v>
      </c>
      <c r="B12" s="17" t="s">
        <v>94</v>
      </c>
      <c r="C12" s="12"/>
      <c r="D12" s="12"/>
      <c r="E12" s="16"/>
    </row>
    <row r="13" s="1" customFormat="1" ht="15.75" spans="1:7">
      <c r="A13" s="11" t="s">
        <v>95</v>
      </c>
      <c r="B13" s="18" t="s">
        <v>38</v>
      </c>
      <c r="C13" s="12"/>
      <c r="D13" s="12"/>
      <c r="E13" s="16"/>
    </row>
    <row r="14" s="1" customFormat="1" ht="15.75" spans="1:7">
      <c r="A14" s="11" t="s">
        <v>96</v>
      </c>
      <c r="B14" s="19" t="s">
        <v>97</v>
      </c>
      <c r="C14" s="12"/>
      <c r="D14" s="12"/>
      <c r="E14" s="16"/>
    </row>
    <row r="15" s="1" customFormat="1" ht="16.5" spans="1:7">
      <c r="A15" s="11" t="s">
        <v>98</v>
      </c>
      <c r="B15" s="19"/>
      <c r="C15" s="12"/>
      <c r="D15" s="12"/>
      <c r="E15" s="16"/>
    </row>
    <row r="16" s="1" customFormat="1" ht="15.75" spans="1:7">
      <c r="A16" s="11"/>
      <c r="B16" s="20"/>
      <c r="E16" s="16"/>
    </row>
    <row r="17" s="1" customFormat="1" ht="16.5" spans="1:5">
      <c r="A17" s="21" t="s">
        <v>99</v>
      </c>
      <c r="B17" s="22"/>
      <c r="C17" s="22" t="s">
        <v>100</v>
      </c>
      <c r="D17" s="22"/>
      <c r="E17" s="23"/>
    </row>
    <row r="21" s="1" customFormat="1" spans="1:5">
      <c r="A21" s="2"/>
      <c r="B21" s="3"/>
      <c r="C21" s="3"/>
      <c r="D21" s="4"/>
      <c r="E21" s="5"/>
    </row>
    <row r="22" s="1" customFormat="1" ht="16.5" spans="1:5">
      <c r="A22" s="7"/>
      <c r="B22" s="1"/>
      <c r="C22" s="8"/>
      <c r="D22" s="9"/>
      <c r="E22" s="10"/>
    </row>
    <row r="23" s="1" customFormat="1" ht="15.75" spans="1:5">
      <c r="A23" s="11"/>
      <c r="B23" s="12"/>
      <c r="C23" s="12"/>
      <c r="D23" s="9"/>
      <c r="E23" s="10"/>
    </row>
    <row r="24" s="1" customFormat="1" ht="15.75" spans="1:5">
      <c r="A24" s="11"/>
      <c r="B24" s="12"/>
      <c r="C24" s="12"/>
      <c r="D24" s="9"/>
      <c r="E24" s="10"/>
    </row>
    <row r="25" s="1" customFormat="1" ht="106" customHeight="1" spans="1:5">
      <c r="A25" s="11" t="s">
        <v>84</v>
      </c>
      <c r="B25" s="13" t="s">
        <v>101</v>
      </c>
      <c r="C25" s="12"/>
      <c r="D25" s="9"/>
      <c r="E25" s="10"/>
    </row>
    <row r="26" s="1" customFormat="1" spans="1:5">
      <c r="A26" s="14" t="s">
        <v>86</v>
      </c>
      <c r="B26" s="15" t="s">
        <v>87</v>
      </c>
      <c r="C26" s="15"/>
      <c r="D26" s="9"/>
      <c r="E26" s="10"/>
    </row>
    <row r="27" s="1" customFormat="1" spans="1:5">
      <c r="A27" s="14"/>
      <c r="B27" s="15"/>
      <c r="C27" s="15"/>
      <c r="D27" s="9"/>
      <c r="E27" s="10"/>
    </row>
    <row r="28" s="1" customFormat="1" ht="15.75" spans="1:5">
      <c r="A28" s="11" t="s">
        <v>88</v>
      </c>
      <c r="B28" s="15" t="s">
        <v>36</v>
      </c>
      <c r="C28" s="12"/>
      <c r="D28" s="9"/>
      <c r="E28" s="10"/>
    </row>
    <row r="29" s="1" customFormat="1" ht="15.75" spans="1:5">
      <c r="A29" s="11"/>
      <c r="B29" s="12"/>
      <c r="C29" s="12"/>
      <c r="D29" s="12"/>
      <c r="E29" s="16"/>
    </row>
    <row r="30" s="1" customFormat="1" ht="15.75" spans="1:5">
      <c r="A30" s="11" t="s">
        <v>89</v>
      </c>
      <c r="B30" s="15" t="s">
        <v>90</v>
      </c>
      <c r="C30" s="12"/>
      <c r="D30" s="12"/>
      <c r="E30" s="16"/>
    </row>
    <row r="31" s="1" customFormat="1" ht="15.75" spans="1:5">
      <c r="A31" s="11" t="s">
        <v>91</v>
      </c>
      <c r="B31" s="17" t="s">
        <v>92</v>
      </c>
      <c r="C31" s="12"/>
      <c r="D31" s="12"/>
      <c r="E31" s="16"/>
    </row>
    <row r="32" s="1" customFormat="1" ht="15.75" spans="1:5">
      <c r="A32" s="11" t="s">
        <v>93</v>
      </c>
      <c r="B32" s="17" t="s">
        <v>94</v>
      </c>
      <c r="C32" s="12"/>
      <c r="D32" s="12"/>
      <c r="E32" s="16"/>
    </row>
    <row r="33" s="1" customFormat="1" ht="15.75" spans="1:5">
      <c r="A33" s="11" t="s">
        <v>95</v>
      </c>
      <c r="B33" s="18" t="s">
        <v>38</v>
      </c>
      <c r="C33" s="12"/>
      <c r="D33" s="12"/>
      <c r="E33" s="16"/>
    </row>
    <row r="34" s="1" customFormat="1" ht="15.75" spans="1:5">
      <c r="A34" s="11" t="s">
        <v>96</v>
      </c>
      <c r="B34" s="19" t="s">
        <v>102</v>
      </c>
      <c r="C34" s="12"/>
      <c r="D34" s="12"/>
      <c r="E34" s="16"/>
    </row>
    <row r="35" s="1" customFormat="1" ht="16.5" spans="1:5">
      <c r="A35" s="11" t="s">
        <v>98</v>
      </c>
      <c r="B35" s="24"/>
      <c r="C35" s="12"/>
      <c r="D35" s="12"/>
      <c r="E35" s="16"/>
    </row>
    <row r="36" s="1" customFormat="1" ht="15.75" spans="1:5">
      <c r="A36" s="11"/>
      <c r="B36" s="25"/>
      <c r="E36" s="16"/>
    </row>
    <row r="37" s="1" customFormat="1" ht="16.5" spans="1:5">
      <c r="A37" s="21" t="s">
        <v>99</v>
      </c>
      <c r="B37" s="22"/>
      <c r="C37" s="22" t="s">
        <v>100</v>
      </c>
      <c r="D37" s="22"/>
      <c r="E37" s="23"/>
    </row>
    <row r="41" s="1" customFormat="1" spans="1:5">
      <c r="A41" s="2"/>
      <c r="B41" s="3"/>
      <c r="C41" s="3"/>
      <c r="D41" s="4"/>
      <c r="E41" s="5"/>
    </row>
    <row r="42" s="1" customFormat="1" ht="16.5" spans="1:5">
      <c r="A42" s="7"/>
      <c r="B42" s="1"/>
      <c r="C42" s="8"/>
      <c r="D42" s="9"/>
      <c r="E42" s="10"/>
    </row>
    <row r="43" s="1" customFormat="1" ht="15.75" spans="1:5">
      <c r="A43" s="11"/>
      <c r="B43" s="12"/>
      <c r="C43" s="12"/>
      <c r="D43" s="9"/>
      <c r="E43" s="10"/>
    </row>
    <row r="44" s="1" customFormat="1" ht="15.75" spans="1:5">
      <c r="A44" s="11"/>
      <c r="B44" s="12"/>
      <c r="C44" s="12"/>
      <c r="D44" s="9"/>
      <c r="E44" s="10"/>
    </row>
    <row r="45" s="1" customFormat="1" ht="79" customHeight="1" spans="1:5">
      <c r="A45" s="11" t="s">
        <v>84</v>
      </c>
      <c r="B45" s="13" t="s">
        <v>41</v>
      </c>
      <c r="C45" s="12"/>
      <c r="D45" s="9"/>
      <c r="E45" s="10"/>
    </row>
    <row r="46" s="1" customFormat="1" spans="1:5">
      <c r="A46" s="14" t="s">
        <v>86</v>
      </c>
      <c r="B46" s="15" t="s">
        <v>87</v>
      </c>
      <c r="C46" s="15"/>
      <c r="D46" s="9"/>
      <c r="E46" s="10"/>
    </row>
    <row r="47" s="1" customFormat="1" spans="1:5">
      <c r="A47" s="14"/>
      <c r="B47" s="15"/>
      <c r="C47" s="15"/>
      <c r="D47" s="9"/>
      <c r="E47" s="10"/>
    </row>
    <row r="48" s="1" customFormat="1" ht="15.75" spans="1:5">
      <c r="A48" s="11" t="s">
        <v>88</v>
      </c>
      <c r="B48" s="15" t="s">
        <v>36</v>
      </c>
      <c r="C48" s="12"/>
      <c r="D48" s="9"/>
      <c r="E48" s="10"/>
    </row>
    <row r="49" s="1" customFormat="1" ht="15.75" spans="1:5">
      <c r="A49" s="11"/>
      <c r="B49" s="12"/>
      <c r="C49" s="12"/>
      <c r="D49" s="12"/>
      <c r="E49" s="16"/>
    </row>
    <row r="50" s="1" customFormat="1" ht="15.75" spans="1:5">
      <c r="A50" s="11" t="s">
        <v>89</v>
      </c>
      <c r="B50" s="15" t="s">
        <v>103</v>
      </c>
      <c r="C50" s="12"/>
      <c r="D50" s="12"/>
      <c r="E50" s="16"/>
    </row>
    <row r="51" s="1" customFormat="1" ht="15.75" spans="1:5">
      <c r="A51" s="11" t="s">
        <v>91</v>
      </c>
      <c r="B51" s="17" t="s">
        <v>104</v>
      </c>
      <c r="C51" s="12"/>
      <c r="D51" s="12"/>
      <c r="E51" s="16"/>
    </row>
    <row r="52" s="1" customFormat="1" ht="15.75" spans="1:5">
      <c r="A52" s="11" t="s">
        <v>93</v>
      </c>
      <c r="B52" s="17" t="s">
        <v>105</v>
      </c>
      <c r="C52" s="12"/>
      <c r="D52" s="12"/>
      <c r="E52" s="16"/>
    </row>
    <row r="53" s="1" customFormat="1" ht="15.75" spans="1:5">
      <c r="A53" s="11" t="s">
        <v>95</v>
      </c>
      <c r="B53" s="18" t="s">
        <v>38</v>
      </c>
      <c r="C53" s="12"/>
      <c r="D53" s="12"/>
      <c r="E53" s="16"/>
    </row>
    <row r="54" s="1" customFormat="1" ht="15.75" spans="1:5">
      <c r="A54" s="11" t="s">
        <v>96</v>
      </c>
      <c r="B54" s="19" t="s">
        <v>106</v>
      </c>
      <c r="C54" s="12"/>
      <c r="D54" s="12"/>
      <c r="E54" s="16"/>
    </row>
    <row r="55" s="1" customFormat="1" ht="16.5" spans="1:5">
      <c r="A55" s="11" t="s">
        <v>98</v>
      </c>
      <c r="B55" s="24"/>
      <c r="C55" s="12"/>
      <c r="D55" s="12"/>
      <c r="E55" s="16"/>
    </row>
    <row r="56" s="1" customFormat="1" ht="15.75" spans="1:5">
      <c r="A56" s="11"/>
      <c r="B56" s="25"/>
      <c r="E56" s="16"/>
    </row>
    <row r="57" s="1" customFormat="1" ht="16.5" spans="1:5">
      <c r="A57" s="21" t="s">
        <v>99</v>
      </c>
      <c r="B57" s="22"/>
      <c r="C57" s="22" t="s">
        <v>100</v>
      </c>
      <c r="D57" s="22"/>
      <c r="E57" s="23"/>
    </row>
  </sheetData>
  <mergeCells count="9">
    <mergeCell ref="A6:A7"/>
    <mergeCell ref="A26:A27"/>
    <mergeCell ref="A46:A47"/>
    <mergeCell ref="D1:E8"/>
    <mergeCell ref="B6:C7"/>
    <mergeCell ref="D21:E28"/>
    <mergeCell ref="B26:C27"/>
    <mergeCell ref="D41:E48"/>
    <mergeCell ref="B46:C47"/>
  </mergeCells>
  <pageMargins left="0.75" right="0.75" top="0.511805555555556" bottom="1" header="0.196527777777778" footer="0.5"/>
  <pageSetup paperSize="9" scale="93" orientation="portrait"/>
  <headerFooter/>
  <rowBreaks count="2" manualBreakCount="2">
    <brk id="37" max="4" man="1"/>
    <brk id="77" max="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订单数量  01.28</vt:lpstr>
      <vt:lpstr>Packing List-订舱</vt:lpstr>
      <vt:lpstr>出货单-入箱</vt:lpstr>
      <vt:lpstr>箱唛-外贴2份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卡卡右右</cp:lastModifiedBy>
  <dcterms:created xsi:type="dcterms:W3CDTF">2025-11-19T07:37:00Z</dcterms:created>
  <dcterms:modified xsi:type="dcterms:W3CDTF">2026-01-28T06:39:01Z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18876B5F8DE24A1E9DBD50BA8E100B94_13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